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-a2780-0361/Library/CloudStorage/OneDrive-CalMHSA/CalHOPE/CalHOPE Data Forms/_Data Forms per Pod per Agency_2023/"/>
    </mc:Choice>
  </mc:AlternateContent>
  <xr:revisionPtr revIDLastSave="0" documentId="13_ncr:1_{DD1F403D-03E6-C64E-ADB2-585D98FE0D9E}" xr6:coauthVersionLast="47" xr6:coauthVersionMax="47" xr10:uidLastSave="{00000000-0000-0000-0000-000000000000}"/>
  <bookViews>
    <workbookView xWindow="2080" yWindow="1420" windowWidth="29220" windowHeight="18180" activeTab="3" xr2:uid="{4EC9AD5B-06E1-9348-8418-31C83081523D}"/>
  </bookViews>
  <sheets>
    <sheet name="Total" sheetId="1" r:id="rId1"/>
    <sheet name="Individual" sheetId="2" r:id="rId2"/>
    <sheet name="Group" sheetId="3" r:id="rId3"/>
    <sheet name="Outreach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D44" i="4" s="1"/>
  <c r="G3" i="3"/>
  <c r="G4" i="3"/>
  <c r="C44" i="3"/>
  <c r="D44" i="3" s="1"/>
  <c r="G4" i="2"/>
  <c r="G3" i="2"/>
  <c r="D22" i="2"/>
  <c r="D29" i="4"/>
  <c r="D30" i="4"/>
  <c r="D15" i="4"/>
  <c r="D5" i="4"/>
  <c r="D21" i="4"/>
  <c r="D16" i="4"/>
  <c r="D31" i="4"/>
  <c r="D25" i="4"/>
  <c r="D32" i="4"/>
  <c r="D26" i="4"/>
  <c r="D17" i="4"/>
  <c r="D22" i="4"/>
  <c r="D28" i="4"/>
  <c r="D13" i="4"/>
  <c r="D7" i="4"/>
  <c r="D4" i="4"/>
  <c r="D3" i="4"/>
  <c r="D2" i="4"/>
  <c r="D8" i="4"/>
  <c r="D14" i="4"/>
  <c r="D19" i="4"/>
  <c r="D10" i="4"/>
  <c r="D11" i="4"/>
  <c r="D6" i="4"/>
  <c r="D24" i="4"/>
  <c r="D33" i="4"/>
  <c r="D18" i="4"/>
  <c r="D23" i="4"/>
  <c r="D9" i="4"/>
  <c r="D27" i="4"/>
  <c r="D12" i="4"/>
  <c r="D20" i="4"/>
  <c r="D18" i="3"/>
  <c r="D28" i="3"/>
  <c r="D27" i="3"/>
  <c r="D17" i="3"/>
  <c r="D5" i="3"/>
  <c r="D9" i="3"/>
  <c r="D29" i="3"/>
  <c r="D22" i="3"/>
  <c r="D30" i="3"/>
  <c r="D7" i="3"/>
  <c r="D24" i="3"/>
  <c r="D31" i="3"/>
  <c r="D32" i="3"/>
  <c r="D21" i="3"/>
  <c r="D6" i="3"/>
  <c r="D33" i="3"/>
  <c r="D20" i="3"/>
  <c r="D26" i="3"/>
  <c r="D4" i="3"/>
  <c r="D15" i="3"/>
  <c r="D10" i="3"/>
  <c r="D11" i="3"/>
  <c r="D25" i="3"/>
  <c r="D2" i="3"/>
  <c r="D12" i="3"/>
  <c r="D16" i="3"/>
  <c r="D14" i="3"/>
  <c r="D3" i="3"/>
  <c r="D13" i="3"/>
  <c r="D19" i="3"/>
  <c r="D8" i="3"/>
  <c r="D23" i="3"/>
  <c r="D15" i="2"/>
  <c r="D21" i="2"/>
  <c r="D18" i="2"/>
  <c r="D17" i="2"/>
  <c r="D27" i="2"/>
  <c r="D6" i="2"/>
  <c r="D23" i="2"/>
  <c r="D19" i="2"/>
  <c r="D16" i="2"/>
  <c r="D20" i="2"/>
  <c r="D25" i="2"/>
  <c r="D13" i="2"/>
  <c r="D12" i="2"/>
  <c r="D30" i="2"/>
  <c r="D33" i="2"/>
  <c r="D24" i="2"/>
  <c r="D14" i="2"/>
  <c r="D28" i="2"/>
  <c r="D32" i="2"/>
  <c r="D29" i="2"/>
  <c r="D5" i="2"/>
  <c r="D9" i="2"/>
  <c r="D31" i="2"/>
  <c r="D11" i="2"/>
  <c r="D4" i="2"/>
  <c r="D7" i="2"/>
  <c r="D8" i="2"/>
  <c r="D3" i="2"/>
  <c r="D2" i="2"/>
  <c r="D10" i="2"/>
  <c r="D26" i="2"/>
  <c r="H45" i="1"/>
  <c r="F45" i="1"/>
  <c r="D45" i="1"/>
  <c r="G45" i="1"/>
  <c r="E45" i="1"/>
  <c r="C45" i="1"/>
  <c r="H14" i="1"/>
  <c r="H44" i="1"/>
  <c r="H3" i="1"/>
  <c r="H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2" i="1"/>
  <c r="F14" i="1"/>
  <c r="F44" i="1"/>
  <c r="F3" i="1"/>
  <c r="F4" i="1"/>
  <c r="F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  <c r="D3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  <c r="G3" i="4" l="1"/>
  <c r="G4" i="4"/>
</calcChain>
</file>

<file path=xl/sharedStrings.xml><?xml version="1.0" encoding="utf-8"?>
<sst xmlns="http://schemas.openxmlformats.org/spreadsheetml/2006/main" count="206" uniqueCount="55">
  <si>
    <t>Organization</t>
  </si>
  <si>
    <t>Pods</t>
  </si>
  <si>
    <t>Average Forms per Pod</t>
  </si>
  <si>
    <t>Access</t>
  </si>
  <si>
    <t>AltaMed</t>
  </si>
  <si>
    <t>Alter-ChatApp</t>
  </si>
  <si>
    <t>Alter- Non ChatApp</t>
  </si>
  <si>
    <t>CAMHPRO</t>
  </si>
  <si>
    <t>CERI</t>
  </si>
  <si>
    <t>CHAA</t>
  </si>
  <si>
    <t>Divine Truth- ChatApp</t>
  </si>
  <si>
    <t>Divine Truth-Non ChatApp</t>
  </si>
  <si>
    <t>ECS</t>
  </si>
  <si>
    <t>FACTR</t>
  </si>
  <si>
    <t>HEC</t>
  </si>
  <si>
    <t xml:space="preserve">NAMI-CA ALL </t>
  </si>
  <si>
    <t>NAMI CA (in collab w/ NAMI Fresno</t>
  </si>
  <si>
    <t xml:space="preserve">NAMI GLAC </t>
  </si>
  <si>
    <t>NAMI MHACC</t>
  </si>
  <si>
    <t>NAMI Urban LA</t>
  </si>
  <si>
    <t>NAMI Orange County</t>
  </si>
  <si>
    <t>NAMI Sacramento</t>
  </si>
  <si>
    <t>NAMI San Diego and Imperial Counties</t>
  </si>
  <si>
    <t>NAMI San Mateo</t>
  </si>
  <si>
    <t>NAMI Santa Cruz</t>
  </si>
  <si>
    <t>NAMI Westside LA</t>
  </si>
  <si>
    <t>NAMI CC</t>
  </si>
  <si>
    <t>Orange County Bar Foundation</t>
  </si>
  <si>
    <t>Painted Brain</t>
  </si>
  <si>
    <t>Parents Anon</t>
  </si>
  <si>
    <t>SDYS</t>
  </si>
  <si>
    <t>SHIELDS</t>
  </si>
  <si>
    <t>The Happier Life</t>
  </si>
  <si>
    <t>USC</t>
  </si>
  <si>
    <t>UWEAST</t>
  </si>
  <si>
    <t xml:space="preserve">Note: UWEAST works with 10 refugee agencies. None of these agencies have a full pod, in some cases only one staff member is funded. Therefore, the average is not calculated for each sub agency but for UWEAST as a whole. </t>
  </si>
  <si>
    <t>SDRCC-UWEAST</t>
  </si>
  <si>
    <t>Horn of Africa</t>
  </si>
  <si>
    <t>Southern Sudanese Community Center</t>
  </si>
  <si>
    <t>License to Freedom</t>
  </si>
  <si>
    <t>UWEAST ACCC</t>
  </si>
  <si>
    <t>Majdal Center</t>
  </si>
  <si>
    <t>Slavic Refugee and Immigrants Services org</t>
  </si>
  <si>
    <t>Somali Bantu Community San Diego</t>
  </si>
  <si>
    <t>Karen Organization of San Diego</t>
  </si>
  <si>
    <t>Refugee Assistance Center</t>
  </si>
  <si>
    <t>VyC</t>
  </si>
  <si>
    <t>Total</t>
  </si>
  <si>
    <t>August Individual Forms</t>
  </si>
  <si>
    <t>August Group Forms</t>
  </si>
  <si>
    <t xml:space="preserve">August Outreach Forms </t>
  </si>
  <si>
    <t>Highest (nonchat)</t>
  </si>
  <si>
    <t>Median</t>
  </si>
  <si>
    <t>Average</t>
  </si>
  <si>
    <t>Lowest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</si>
</sst>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2" fillId="0" borderId="2" xfId="0" applyFont="1" applyBorder="1"/>
    <xf numFmtId="164" fontId="0" fillId="0" borderId="2" xfId="0" applyNumberFormat="1" applyBorder="1"/>
    <xf numFmtId="0" fontId="2" fillId="0" borderId="3" xfId="0" applyFont="1" applyBorder="1"/>
    <xf numFmtId="164" fontId="0" fillId="0" borderId="3" xfId="0" applyNumberFormat="1" applyBorder="1"/>
    <xf numFmtId="0" fontId="2" fillId="3" borderId="3" xfId="0" applyFont="1" applyFill="1" applyBorder="1"/>
    <xf numFmtId="164" fontId="0" fillId="3" borderId="3" xfId="0" applyNumberFormat="1" applyFill="1" applyBorder="1"/>
    <xf numFmtId="164" fontId="0" fillId="3" borderId="2" xfId="0" applyNumberFormat="1" applyFill="1" applyBorder="1"/>
    <xf numFmtId="0" fontId="2" fillId="4" borderId="3" xfId="0" applyFont="1" applyFill="1" applyBorder="1"/>
    <xf numFmtId="164" fontId="0" fillId="4" borderId="3" xfId="0" applyNumberFormat="1" applyFill="1" applyBorder="1"/>
    <xf numFmtId="164" fontId="0" fillId="4" borderId="2" xfId="0" applyNumberFormat="1" applyFill="1" applyBorder="1"/>
    <xf numFmtId="0" fontId="2" fillId="4" borderId="5" xfId="0" applyFont="1" applyFill="1" applyBorder="1"/>
    <xf numFmtId="164" fontId="0" fillId="4" borderId="5" xfId="0" applyNumberFormat="1" applyFill="1" applyBorder="1"/>
    <xf numFmtId="164" fontId="0" fillId="0" borderId="1" xfId="0" applyNumberFormat="1" applyBorder="1"/>
    <xf numFmtId="0" fontId="2" fillId="5" borderId="0" xfId="0" applyFont="1" applyFill="1"/>
    <xf numFmtId="164" fontId="0" fillId="5" borderId="0" xfId="0" applyNumberFormat="1" applyFill="1"/>
    <xf numFmtId="0" fontId="2" fillId="4" borderId="1" xfId="0" applyFont="1" applyFill="1" applyBorder="1"/>
    <xf numFmtId="164" fontId="0" fillId="4" borderId="1" xfId="0" applyNumberFormat="1" applyFill="1" applyBorder="1"/>
    <xf numFmtId="0" fontId="2" fillId="0" borderId="0" xfId="0" applyFont="1"/>
    <xf numFmtId="164" fontId="0" fillId="0" borderId="0" xfId="0" applyNumberFormat="1"/>
    <xf numFmtId="0" fontId="0" fillId="0" borderId="3" xfId="0" applyBorder="1"/>
    <xf numFmtId="0" fontId="1" fillId="0" borderId="3" xfId="0" applyFont="1" applyBorder="1"/>
    <xf numFmtId="0" fontId="2" fillId="3" borderId="2" xfId="0" applyFont="1" applyFill="1" applyBorder="1"/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20DFE-D2EE-5141-B9D1-704A50318D6C}">
  <dimension ref="A1:L45"/>
  <sheetViews>
    <sheetView zoomScale="156" zoomScaleNormal="140" workbookViewId="0">
      <pane xSplit="1" topLeftCell="B1" activePane="topRight" state="frozen"/>
      <selection pane="topRight" activeCell="G1" sqref="G1:H45"/>
    </sheetView>
  </sheetViews>
  <sheetFormatPr baseColWidth="10" defaultColWidth="11.1640625" defaultRowHeight="16" x14ac:dyDescent="0.2"/>
  <cols>
    <col min="1" max="1" width="34.5" bestFit="1" customWidth="1"/>
    <col min="2" max="2" width="4.83203125" bestFit="1" customWidth="1"/>
    <col min="3" max="3" width="22.33203125" customWidth="1"/>
    <col min="4" max="4" width="20.83203125" customWidth="1"/>
    <col min="5" max="5" width="18.83203125" customWidth="1"/>
    <col min="6" max="6" width="24.1640625" customWidth="1"/>
    <col min="7" max="7" width="22" customWidth="1"/>
    <col min="8" max="8" width="20.5" bestFit="1" customWidth="1"/>
  </cols>
  <sheetData>
    <row r="1" spans="1:8" ht="17" thickBot="1" x14ac:dyDescent="0.25">
      <c r="A1" s="1" t="s">
        <v>0</v>
      </c>
      <c r="B1" s="1" t="s">
        <v>1</v>
      </c>
      <c r="C1" s="2" t="s">
        <v>48</v>
      </c>
      <c r="D1" s="2" t="s">
        <v>2</v>
      </c>
      <c r="E1" s="3" t="s">
        <v>49</v>
      </c>
      <c r="F1" s="2" t="s">
        <v>2</v>
      </c>
      <c r="G1" s="2" t="s">
        <v>50</v>
      </c>
      <c r="H1" s="2" t="s">
        <v>2</v>
      </c>
    </row>
    <row r="2" spans="1:8" x14ac:dyDescent="0.2">
      <c r="A2" s="4" t="s">
        <v>3</v>
      </c>
      <c r="B2" s="5">
        <v>1</v>
      </c>
      <c r="C2" s="5">
        <v>16</v>
      </c>
      <c r="D2" s="5">
        <f>C2/B2</f>
        <v>16</v>
      </c>
      <c r="E2" s="5">
        <v>2</v>
      </c>
      <c r="F2" s="5">
        <f>E2/B2</f>
        <v>2</v>
      </c>
      <c r="G2" s="5">
        <v>6</v>
      </c>
      <c r="H2" s="5">
        <f>G2/B2</f>
        <v>6</v>
      </c>
    </row>
    <row r="3" spans="1:8" x14ac:dyDescent="0.2">
      <c r="A3" s="6" t="s">
        <v>4</v>
      </c>
      <c r="B3" s="7">
        <v>4</v>
      </c>
      <c r="C3" s="7">
        <v>523</v>
      </c>
      <c r="D3" s="5">
        <f t="shared" ref="D3:D32" si="0">C3/B3</f>
        <v>130.75</v>
      </c>
      <c r="E3" s="7">
        <v>25</v>
      </c>
      <c r="F3" s="5">
        <f t="shared" ref="F3:F32" si="1">E3/B3</f>
        <v>6.25</v>
      </c>
      <c r="G3" s="7">
        <v>2</v>
      </c>
      <c r="H3" s="5">
        <f t="shared" ref="H3:H32" si="2">G3/B3</f>
        <v>0.5</v>
      </c>
    </row>
    <row r="4" spans="1:8" x14ac:dyDescent="0.2">
      <c r="A4" s="6" t="s">
        <v>5</v>
      </c>
      <c r="B4" s="7">
        <v>2</v>
      </c>
      <c r="C4" s="7">
        <v>869</v>
      </c>
      <c r="D4" s="5">
        <f t="shared" si="0"/>
        <v>434.5</v>
      </c>
      <c r="E4" s="7">
        <v>0</v>
      </c>
      <c r="F4" s="5">
        <f t="shared" si="1"/>
        <v>0</v>
      </c>
      <c r="G4" s="7">
        <v>0</v>
      </c>
      <c r="H4" s="5">
        <f t="shared" si="2"/>
        <v>0</v>
      </c>
    </row>
    <row r="5" spans="1:8" x14ac:dyDescent="0.2">
      <c r="A5" s="6" t="s">
        <v>6</v>
      </c>
      <c r="B5" s="7">
        <v>11</v>
      </c>
      <c r="C5" s="7">
        <v>3806</v>
      </c>
      <c r="D5" s="5">
        <f t="shared" si="0"/>
        <v>346</v>
      </c>
      <c r="E5" s="7">
        <v>5</v>
      </c>
      <c r="F5" s="5">
        <f t="shared" si="1"/>
        <v>0.45454545454545453</v>
      </c>
      <c r="G5" s="7">
        <v>129</v>
      </c>
      <c r="H5" s="5">
        <f t="shared" si="2"/>
        <v>11.727272727272727</v>
      </c>
    </row>
    <row r="6" spans="1:8" x14ac:dyDescent="0.2">
      <c r="A6" s="6" t="s">
        <v>7</v>
      </c>
      <c r="B6" s="7">
        <v>1</v>
      </c>
      <c r="C6" s="7">
        <v>137</v>
      </c>
      <c r="D6" s="5">
        <f t="shared" si="0"/>
        <v>137</v>
      </c>
      <c r="E6" s="7">
        <v>7</v>
      </c>
      <c r="F6" s="5">
        <f t="shared" si="1"/>
        <v>7</v>
      </c>
      <c r="G6" s="7">
        <v>29</v>
      </c>
      <c r="H6" s="5">
        <f t="shared" si="2"/>
        <v>29</v>
      </c>
    </row>
    <row r="7" spans="1:8" x14ac:dyDescent="0.2">
      <c r="A7" s="6" t="s">
        <v>8</v>
      </c>
      <c r="B7" s="7">
        <v>1</v>
      </c>
      <c r="C7" s="7">
        <v>179</v>
      </c>
      <c r="D7" s="5">
        <f t="shared" si="0"/>
        <v>179</v>
      </c>
      <c r="E7" s="7">
        <v>18</v>
      </c>
      <c r="F7" s="5">
        <f t="shared" si="1"/>
        <v>18</v>
      </c>
      <c r="G7" s="7">
        <v>6</v>
      </c>
      <c r="H7" s="5">
        <f t="shared" si="2"/>
        <v>6</v>
      </c>
    </row>
    <row r="8" spans="1:8" x14ac:dyDescent="0.2">
      <c r="A8" s="6" t="s">
        <v>9</v>
      </c>
      <c r="B8" s="7">
        <v>2</v>
      </c>
      <c r="C8" s="7">
        <v>494</v>
      </c>
      <c r="D8" s="5">
        <f t="shared" si="0"/>
        <v>247</v>
      </c>
      <c r="E8" s="7">
        <v>28</v>
      </c>
      <c r="F8" s="5">
        <f t="shared" si="1"/>
        <v>14</v>
      </c>
      <c r="G8" s="7">
        <v>19</v>
      </c>
      <c r="H8" s="5">
        <f t="shared" si="2"/>
        <v>9.5</v>
      </c>
    </row>
    <row r="9" spans="1:8" x14ac:dyDescent="0.2">
      <c r="A9" s="6" t="s">
        <v>10</v>
      </c>
      <c r="B9" s="7">
        <v>1</v>
      </c>
      <c r="C9" s="7">
        <v>98</v>
      </c>
      <c r="D9" s="5">
        <f t="shared" si="0"/>
        <v>98</v>
      </c>
      <c r="E9" s="7">
        <v>0</v>
      </c>
      <c r="F9" s="5">
        <f t="shared" si="1"/>
        <v>0</v>
      </c>
      <c r="G9" s="7">
        <v>0</v>
      </c>
      <c r="H9" s="5">
        <f t="shared" si="2"/>
        <v>0</v>
      </c>
    </row>
    <row r="10" spans="1:8" x14ac:dyDescent="0.2">
      <c r="A10" s="6" t="s">
        <v>11</v>
      </c>
      <c r="B10" s="7">
        <v>6</v>
      </c>
      <c r="C10" s="7">
        <v>16</v>
      </c>
      <c r="D10" s="5">
        <f t="shared" si="0"/>
        <v>2.6666666666666665</v>
      </c>
      <c r="E10" s="7">
        <v>24</v>
      </c>
      <c r="F10" s="5">
        <f t="shared" si="1"/>
        <v>4</v>
      </c>
      <c r="G10" s="7">
        <v>25</v>
      </c>
      <c r="H10" s="5">
        <f t="shared" si="2"/>
        <v>4.166666666666667</v>
      </c>
    </row>
    <row r="11" spans="1:8" x14ac:dyDescent="0.2">
      <c r="A11" s="6" t="s">
        <v>12</v>
      </c>
      <c r="B11" s="7">
        <v>1</v>
      </c>
      <c r="C11" s="7">
        <v>137</v>
      </c>
      <c r="D11" s="5">
        <f t="shared" si="0"/>
        <v>137</v>
      </c>
      <c r="E11" s="7">
        <v>0</v>
      </c>
      <c r="F11" s="5">
        <f t="shared" si="1"/>
        <v>0</v>
      </c>
      <c r="G11" s="7">
        <v>0</v>
      </c>
      <c r="H11" s="5">
        <f t="shared" si="2"/>
        <v>0</v>
      </c>
    </row>
    <row r="12" spans="1:8" x14ac:dyDescent="0.2">
      <c r="A12" s="6" t="s">
        <v>13</v>
      </c>
      <c r="B12" s="7">
        <v>1</v>
      </c>
      <c r="C12" s="7">
        <v>217</v>
      </c>
      <c r="D12" s="5">
        <f t="shared" si="0"/>
        <v>217</v>
      </c>
      <c r="E12" s="7">
        <v>16</v>
      </c>
      <c r="F12" s="5">
        <f t="shared" si="1"/>
        <v>16</v>
      </c>
      <c r="G12" s="7">
        <v>4</v>
      </c>
      <c r="H12" s="5">
        <f t="shared" si="2"/>
        <v>4</v>
      </c>
    </row>
    <row r="13" spans="1:8" x14ac:dyDescent="0.2">
      <c r="A13" s="6" t="s">
        <v>14</v>
      </c>
      <c r="B13" s="7">
        <v>3</v>
      </c>
      <c r="C13" s="7">
        <v>27</v>
      </c>
      <c r="D13" s="5">
        <f t="shared" si="0"/>
        <v>9</v>
      </c>
      <c r="E13" s="7">
        <v>6</v>
      </c>
      <c r="F13" s="5">
        <f t="shared" si="1"/>
        <v>2</v>
      </c>
      <c r="G13" s="7">
        <v>27</v>
      </c>
      <c r="H13" s="5">
        <f t="shared" si="2"/>
        <v>9</v>
      </c>
    </row>
    <row r="14" spans="1:8" x14ac:dyDescent="0.2">
      <c r="A14" s="8" t="s">
        <v>15</v>
      </c>
      <c r="B14" s="9">
        <v>20</v>
      </c>
      <c r="C14" s="9">
        <v>1054</v>
      </c>
      <c r="D14" s="10">
        <f t="shared" si="0"/>
        <v>52.7</v>
      </c>
      <c r="E14" s="9">
        <v>106</v>
      </c>
      <c r="F14" s="10">
        <f t="shared" si="1"/>
        <v>5.3</v>
      </c>
      <c r="G14" s="9">
        <v>458</v>
      </c>
      <c r="H14" s="10">
        <f t="shared" si="2"/>
        <v>22.9</v>
      </c>
    </row>
    <row r="15" spans="1:8" x14ac:dyDescent="0.2">
      <c r="A15" s="8" t="s">
        <v>16</v>
      </c>
      <c r="B15" s="9">
        <v>1</v>
      </c>
      <c r="C15" s="9">
        <v>2</v>
      </c>
      <c r="D15" s="10">
        <f t="shared" si="0"/>
        <v>2</v>
      </c>
      <c r="E15" s="9">
        <v>0</v>
      </c>
      <c r="F15" s="10">
        <f t="shared" si="1"/>
        <v>0</v>
      </c>
      <c r="G15" s="9">
        <v>6</v>
      </c>
      <c r="H15" s="10">
        <f t="shared" si="2"/>
        <v>6</v>
      </c>
    </row>
    <row r="16" spans="1:8" x14ac:dyDescent="0.2">
      <c r="A16" s="8" t="s">
        <v>17</v>
      </c>
      <c r="B16" s="9">
        <v>1</v>
      </c>
      <c r="C16" s="9">
        <v>11</v>
      </c>
      <c r="D16" s="10">
        <f t="shared" si="0"/>
        <v>11</v>
      </c>
      <c r="E16" s="9">
        <v>0</v>
      </c>
      <c r="F16" s="10">
        <f t="shared" si="1"/>
        <v>0</v>
      </c>
      <c r="G16" s="9">
        <v>1</v>
      </c>
      <c r="H16" s="10">
        <f t="shared" si="2"/>
        <v>1</v>
      </c>
    </row>
    <row r="17" spans="1:8" x14ac:dyDescent="0.2">
      <c r="A17" s="8" t="s">
        <v>18</v>
      </c>
      <c r="B17" s="9">
        <v>6</v>
      </c>
      <c r="C17" s="9">
        <v>475</v>
      </c>
      <c r="D17" s="10">
        <f t="shared" si="0"/>
        <v>79.166666666666671</v>
      </c>
      <c r="E17" s="9">
        <v>29</v>
      </c>
      <c r="F17" s="10">
        <f t="shared" si="1"/>
        <v>4.833333333333333</v>
      </c>
      <c r="G17" s="9">
        <v>84</v>
      </c>
      <c r="H17" s="10">
        <f t="shared" si="2"/>
        <v>14</v>
      </c>
    </row>
    <row r="18" spans="1:8" x14ac:dyDescent="0.2">
      <c r="A18" s="8" t="s">
        <v>19</v>
      </c>
      <c r="B18" s="9">
        <v>1</v>
      </c>
      <c r="C18" s="9">
        <v>30</v>
      </c>
      <c r="D18" s="10">
        <f t="shared" si="0"/>
        <v>30</v>
      </c>
      <c r="E18" s="9">
        <v>18</v>
      </c>
      <c r="F18" s="10">
        <f t="shared" si="1"/>
        <v>18</v>
      </c>
      <c r="G18" s="9">
        <v>23</v>
      </c>
      <c r="H18" s="10">
        <f t="shared" si="2"/>
        <v>23</v>
      </c>
    </row>
    <row r="19" spans="1:8" x14ac:dyDescent="0.2">
      <c r="A19" s="8" t="s">
        <v>20</v>
      </c>
      <c r="B19" s="9">
        <v>2</v>
      </c>
      <c r="C19" s="9">
        <v>3</v>
      </c>
      <c r="D19" s="10">
        <f t="shared" si="0"/>
        <v>1.5</v>
      </c>
      <c r="E19" s="9">
        <v>0</v>
      </c>
      <c r="F19" s="10">
        <f t="shared" si="1"/>
        <v>0</v>
      </c>
      <c r="G19" s="9">
        <v>62</v>
      </c>
      <c r="H19" s="10">
        <f t="shared" si="2"/>
        <v>31</v>
      </c>
    </row>
    <row r="20" spans="1:8" x14ac:dyDescent="0.2">
      <c r="A20" s="8" t="s">
        <v>21</v>
      </c>
      <c r="B20" s="9">
        <v>1</v>
      </c>
      <c r="C20" s="9">
        <v>4</v>
      </c>
      <c r="D20" s="10">
        <f t="shared" si="0"/>
        <v>4</v>
      </c>
      <c r="E20" s="9">
        <v>5</v>
      </c>
      <c r="F20" s="10">
        <f t="shared" si="1"/>
        <v>5</v>
      </c>
      <c r="G20" s="9">
        <v>38</v>
      </c>
      <c r="H20" s="10">
        <f t="shared" si="2"/>
        <v>38</v>
      </c>
    </row>
    <row r="21" spans="1:8" x14ac:dyDescent="0.2">
      <c r="A21" s="8" t="s">
        <v>22</v>
      </c>
      <c r="B21" s="9">
        <v>4</v>
      </c>
      <c r="C21" s="9">
        <v>356</v>
      </c>
      <c r="D21" s="10">
        <f t="shared" si="0"/>
        <v>89</v>
      </c>
      <c r="E21" s="9">
        <v>3</v>
      </c>
      <c r="F21" s="10">
        <f t="shared" si="1"/>
        <v>0.75</v>
      </c>
      <c r="G21" s="9">
        <v>187</v>
      </c>
      <c r="H21" s="10">
        <f t="shared" si="2"/>
        <v>46.75</v>
      </c>
    </row>
    <row r="22" spans="1:8" x14ac:dyDescent="0.2">
      <c r="A22" s="8" t="s">
        <v>23</v>
      </c>
      <c r="B22" s="9">
        <v>1</v>
      </c>
      <c r="C22" s="9">
        <v>82</v>
      </c>
      <c r="D22" s="10">
        <f t="shared" si="0"/>
        <v>82</v>
      </c>
      <c r="E22" s="9">
        <v>21</v>
      </c>
      <c r="F22" s="10">
        <f t="shared" si="1"/>
        <v>21</v>
      </c>
      <c r="G22" s="9">
        <v>21</v>
      </c>
      <c r="H22" s="10">
        <f t="shared" si="2"/>
        <v>21</v>
      </c>
    </row>
    <row r="23" spans="1:8" x14ac:dyDescent="0.2">
      <c r="A23" s="8" t="s">
        <v>24</v>
      </c>
      <c r="B23" s="9">
        <v>2</v>
      </c>
      <c r="C23" s="9">
        <v>37</v>
      </c>
      <c r="D23" s="10">
        <f t="shared" si="0"/>
        <v>18.5</v>
      </c>
      <c r="E23" s="9">
        <v>16</v>
      </c>
      <c r="F23" s="10">
        <f t="shared" si="1"/>
        <v>8</v>
      </c>
      <c r="G23" s="9">
        <v>28</v>
      </c>
      <c r="H23" s="10">
        <f t="shared" si="2"/>
        <v>14</v>
      </c>
    </row>
    <row r="24" spans="1:8" x14ac:dyDescent="0.2">
      <c r="A24" s="8" t="s">
        <v>25</v>
      </c>
      <c r="B24" s="9">
        <v>1</v>
      </c>
      <c r="C24" s="9">
        <v>54</v>
      </c>
      <c r="D24" s="10">
        <f t="shared" si="0"/>
        <v>54</v>
      </c>
      <c r="E24" s="9">
        <v>14</v>
      </c>
      <c r="F24" s="10">
        <f t="shared" si="1"/>
        <v>14</v>
      </c>
      <c r="G24" s="9">
        <v>8</v>
      </c>
      <c r="H24" s="10">
        <f t="shared" si="2"/>
        <v>8</v>
      </c>
    </row>
    <row r="25" spans="1:8" x14ac:dyDescent="0.2">
      <c r="A25" s="6" t="s">
        <v>26</v>
      </c>
      <c r="B25" s="7">
        <v>5</v>
      </c>
      <c r="C25" s="7">
        <v>323</v>
      </c>
      <c r="D25" s="5">
        <f t="shared" si="0"/>
        <v>64.599999999999994</v>
      </c>
      <c r="E25" s="7">
        <v>63</v>
      </c>
      <c r="F25" s="5">
        <f t="shared" si="1"/>
        <v>12.6</v>
      </c>
      <c r="G25" s="7">
        <v>81</v>
      </c>
      <c r="H25" s="5">
        <f t="shared" si="2"/>
        <v>16.2</v>
      </c>
    </row>
    <row r="26" spans="1:8" x14ac:dyDescent="0.2">
      <c r="A26" s="6" t="s">
        <v>27</v>
      </c>
      <c r="B26" s="7">
        <v>1</v>
      </c>
      <c r="C26" s="7">
        <v>57</v>
      </c>
      <c r="D26" s="5">
        <f t="shared" si="0"/>
        <v>57</v>
      </c>
      <c r="E26" s="7">
        <v>2</v>
      </c>
      <c r="F26" s="5">
        <f t="shared" si="1"/>
        <v>2</v>
      </c>
      <c r="G26" s="7">
        <v>16</v>
      </c>
      <c r="H26" s="5">
        <f t="shared" si="2"/>
        <v>16</v>
      </c>
    </row>
    <row r="27" spans="1:8" x14ac:dyDescent="0.2">
      <c r="A27" s="6" t="s">
        <v>28</v>
      </c>
      <c r="B27" s="7">
        <v>1</v>
      </c>
      <c r="C27" s="7">
        <v>33</v>
      </c>
      <c r="D27" s="5">
        <f t="shared" si="0"/>
        <v>33</v>
      </c>
      <c r="E27" s="7">
        <v>43</v>
      </c>
      <c r="F27" s="5">
        <f t="shared" si="1"/>
        <v>43</v>
      </c>
      <c r="G27" s="7">
        <v>28</v>
      </c>
      <c r="H27" s="5">
        <f t="shared" si="2"/>
        <v>28</v>
      </c>
    </row>
    <row r="28" spans="1:8" x14ac:dyDescent="0.2">
      <c r="A28" s="6" t="s">
        <v>29</v>
      </c>
      <c r="B28" s="7">
        <v>1</v>
      </c>
      <c r="C28" s="7">
        <v>195</v>
      </c>
      <c r="D28" s="5">
        <f t="shared" si="0"/>
        <v>195</v>
      </c>
      <c r="E28" s="7">
        <v>12</v>
      </c>
      <c r="F28" s="5">
        <f t="shared" si="1"/>
        <v>12</v>
      </c>
      <c r="G28" s="7">
        <v>5</v>
      </c>
      <c r="H28" s="5">
        <f t="shared" si="2"/>
        <v>5</v>
      </c>
    </row>
    <row r="29" spans="1:8" x14ac:dyDescent="0.2">
      <c r="A29" s="6" t="s">
        <v>30</v>
      </c>
      <c r="B29" s="7">
        <v>1</v>
      </c>
      <c r="C29" s="7">
        <v>16</v>
      </c>
      <c r="D29" s="5">
        <f t="shared" si="0"/>
        <v>16</v>
      </c>
      <c r="E29" s="7">
        <v>8</v>
      </c>
      <c r="F29" s="5">
        <f t="shared" si="1"/>
        <v>8</v>
      </c>
      <c r="G29" s="7">
        <v>0</v>
      </c>
      <c r="H29" s="5">
        <f t="shared" si="2"/>
        <v>0</v>
      </c>
    </row>
    <row r="30" spans="1:8" x14ac:dyDescent="0.2">
      <c r="A30" s="6" t="s">
        <v>31</v>
      </c>
      <c r="B30" s="7">
        <v>10</v>
      </c>
      <c r="C30" s="7">
        <v>638</v>
      </c>
      <c r="D30" s="5">
        <f t="shared" si="0"/>
        <v>63.8</v>
      </c>
      <c r="E30" s="7">
        <v>87</v>
      </c>
      <c r="F30" s="5">
        <f t="shared" si="1"/>
        <v>8.6999999999999993</v>
      </c>
      <c r="G30" s="7">
        <v>84</v>
      </c>
      <c r="H30" s="5">
        <f t="shared" si="2"/>
        <v>8.4</v>
      </c>
    </row>
    <row r="31" spans="1:8" x14ac:dyDescent="0.2">
      <c r="A31" s="6" t="s">
        <v>32</v>
      </c>
      <c r="B31" s="7">
        <v>1</v>
      </c>
      <c r="C31" s="7">
        <v>58</v>
      </c>
      <c r="D31" s="5">
        <f t="shared" si="0"/>
        <v>58</v>
      </c>
      <c r="E31" s="7">
        <v>41</v>
      </c>
      <c r="F31" s="5">
        <f t="shared" si="1"/>
        <v>41</v>
      </c>
      <c r="G31" s="7">
        <v>6</v>
      </c>
      <c r="H31" s="5">
        <f t="shared" si="2"/>
        <v>6</v>
      </c>
    </row>
    <row r="32" spans="1:8" x14ac:dyDescent="0.2">
      <c r="A32" s="6" t="s">
        <v>33</v>
      </c>
      <c r="B32" s="7">
        <v>2</v>
      </c>
      <c r="C32" s="7">
        <v>87</v>
      </c>
      <c r="D32" s="5">
        <f t="shared" si="0"/>
        <v>43.5</v>
      </c>
      <c r="E32" s="7">
        <v>19</v>
      </c>
      <c r="F32" s="5">
        <f t="shared" si="1"/>
        <v>9.5</v>
      </c>
      <c r="G32" s="7">
        <v>41</v>
      </c>
      <c r="H32" s="5">
        <f t="shared" si="2"/>
        <v>20.5</v>
      </c>
    </row>
    <row r="33" spans="1:12" x14ac:dyDescent="0.2">
      <c r="A33" s="11" t="s">
        <v>34</v>
      </c>
      <c r="B33" s="12">
        <v>3</v>
      </c>
      <c r="C33" s="12">
        <v>216</v>
      </c>
      <c r="D33" s="13">
        <f>C33/B33</f>
        <v>72</v>
      </c>
      <c r="E33" s="12">
        <v>16</v>
      </c>
      <c r="F33" s="13"/>
      <c r="G33" s="12">
        <v>7</v>
      </c>
      <c r="H33" s="13"/>
      <c r="I33" s="26" t="s">
        <v>35</v>
      </c>
      <c r="J33" s="27"/>
      <c r="K33" s="27"/>
      <c r="L33" s="27"/>
    </row>
    <row r="34" spans="1:12" x14ac:dyDescent="0.2">
      <c r="A34" s="11" t="s">
        <v>36</v>
      </c>
      <c r="B34" s="12"/>
      <c r="C34" s="12"/>
      <c r="D34" s="13"/>
      <c r="E34" s="12">
        <v>0</v>
      </c>
      <c r="F34" s="13"/>
      <c r="G34" s="12"/>
      <c r="H34" s="13"/>
      <c r="I34" s="26"/>
      <c r="J34" s="27"/>
      <c r="K34" s="27"/>
      <c r="L34" s="27"/>
    </row>
    <row r="35" spans="1:12" x14ac:dyDescent="0.2">
      <c r="A35" s="11" t="s">
        <v>37</v>
      </c>
      <c r="B35" s="12"/>
      <c r="C35" s="12"/>
      <c r="D35" s="13"/>
      <c r="E35" s="12">
        <v>0</v>
      </c>
      <c r="F35" s="13"/>
      <c r="G35" s="12"/>
      <c r="H35" s="13"/>
      <c r="I35" s="26"/>
      <c r="J35" s="27"/>
      <c r="K35" s="27"/>
      <c r="L35" s="27"/>
    </row>
    <row r="36" spans="1:12" x14ac:dyDescent="0.2">
      <c r="A36" s="11" t="s">
        <v>38</v>
      </c>
      <c r="B36" s="12"/>
      <c r="C36" s="12">
        <v>8</v>
      </c>
      <c r="D36" s="13"/>
      <c r="E36" s="12">
        <v>2</v>
      </c>
      <c r="F36" s="13"/>
      <c r="G36" s="12"/>
      <c r="H36" s="13"/>
      <c r="I36" s="26"/>
      <c r="J36" s="27"/>
      <c r="K36" s="27"/>
      <c r="L36" s="27"/>
    </row>
    <row r="37" spans="1:12" x14ac:dyDescent="0.2">
      <c r="A37" s="11" t="s">
        <v>39</v>
      </c>
      <c r="B37" s="12"/>
      <c r="C37" s="12">
        <v>61</v>
      </c>
      <c r="D37" s="13"/>
      <c r="E37" s="12">
        <v>8</v>
      </c>
      <c r="F37" s="13"/>
      <c r="G37" s="12">
        <v>2</v>
      </c>
      <c r="H37" s="13"/>
      <c r="I37" s="26"/>
      <c r="J37" s="27"/>
      <c r="K37" s="27"/>
      <c r="L37" s="27"/>
    </row>
    <row r="38" spans="1:12" x14ac:dyDescent="0.2">
      <c r="A38" s="11" t="s">
        <v>40</v>
      </c>
      <c r="B38" s="12"/>
      <c r="C38" s="12"/>
      <c r="D38" s="13"/>
      <c r="E38" s="12">
        <v>0</v>
      </c>
      <c r="F38" s="13"/>
      <c r="G38" s="12"/>
      <c r="H38" s="13"/>
      <c r="I38" s="26"/>
      <c r="J38" s="27"/>
      <c r="K38" s="27"/>
      <c r="L38" s="27"/>
    </row>
    <row r="39" spans="1:12" x14ac:dyDescent="0.2">
      <c r="A39" s="11" t="s">
        <v>41</v>
      </c>
      <c r="B39" s="12"/>
      <c r="C39" s="12">
        <v>7</v>
      </c>
      <c r="D39" s="13"/>
      <c r="E39" s="12">
        <v>0</v>
      </c>
      <c r="F39" s="13"/>
      <c r="G39" s="12">
        <v>1</v>
      </c>
      <c r="H39" s="13"/>
      <c r="I39" s="26"/>
      <c r="J39" s="27"/>
      <c r="K39" s="27"/>
      <c r="L39" s="27"/>
    </row>
    <row r="40" spans="1:12" x14ac:dyDescent="0.2">
      <c r="A40" s="11" t="s">
        <v>42</v>
      </c>
      <c r="B40" s="12"/>
      <c r="C40" s="12">
        <v>37</v>
      </c>
      <c r="D40" s="13"/>
      <c r="E40" s="12">
        <v>2</v>
      </c>
      <c r="F40" s="13"/>
      <c r="G40" s="12">
        <v>4</v>
      </c>
      <c r="H40" s="13"/>
      <c r="I40" s="26"/>
      <c r="J40" s="27"/>
      <c r="K40" s="27"/>
      <c r="L40" s="27"/>
    </row>
    <row r="41" spans="1:12" x14ac:dyDescent="0.2">
      <c r="A41" s="11" t="s">
        <v>43</v>
      </c>
      <c r="B41" s="12"/>
      <c r="C41" s="12">
        <v>11</v>
      </c>
      <c r="D41" s="13"/>
      <c r="E41" s="12">
        <v>0</v>
      </c>
      <c r="F41" s="13"/>
      <c r="G41" s="12"/>
      <c r="H41" s="13"/>
      <c r="I41" s="26"/>
      <c r="J41" s="27"/>
      <c r="K41" s="27"/>
      <c r="L41" s="27"/>
    </row>
    <row r="42" spans="1:12" x14ac:dyDescent="0.2">
      <c r="A42" s="11" t="s">
        <v>44</v>
      </c>
      <c r="B42" s="12"/>
      <c r="C42" s="12">
        <v>36</v>
      </c>
      <c r="D42" s="13"/>
      <c r="E42" s="12">
        <v>4</v>
      </c>
      <c r="F42" s="13"/>
      <c r="G42" s="12"/>
      <c r="H42" s="13"/>
      <c r="I42" s="26"/>
      <c r="J42" s="27"/>
      <c r="K42" s="27"/>
      <c r="L42" s="27"/>
    </row>
    <row r="43" spans="1:12" x14ac:dyDescent="0.2">
      <c r="A43" s="14" t="s">
        <v>45</v>
      </c>
      <c r="B43" s="15"/>
      <c r="C43" s="15">
        <v>56</v>
      </c>
      <c r="D43" s="13"/>
      <c r="E43" s="15">
        <v>0</v>
      </c>
      <c r="F43" s="13"/>
      <c r="G43" s="15"/>
      <c r="H43" s="13"/>
      <c r="I43" s="26"/>
      <c r="J43" s="27"/>
      <c r="K43" s="27"/>
      <c r="L43" s="27"/>
    </row>
    <row r="44" spans="1:12" ht="17" thickBot="1" x14ac:dyDescent="0.25">
      <c r="A44" s="1" t="s">
        <v>46</v>
      </c>
      <c r="B44" s="16">
        <v>3</v>
      </c>
      <c r="C44" s="16">
        <v>111</v>
      </c>
      <c r="D44" s="16"/>
      <c r="E44" s="16">
        <v>44</v>
      </c>
      <c r="F44" s="16">
        <f>E44/B44</f>
        <v>14.666666666666666</v>
      </c>
      <c r="G44" s="16">
        <v>48</v>
      </c>
      <c r="H44" s="16">
        <f>G44/B44</f>
        <v>16</v>
      </c>
    </row>
    <row r="45" spans="1:12" x14ac:dyDescent="0.2">
      <c r="A45" s="17" t="s">
        <v>47</v>
      </c>
      <c r="B45" s="18">
        <v>82</v>
      </c>
      <c r="C45" s="18">
        <f>SUM(C2:C44)</f>
        <v>10577</v>
      </c>
      <c r="D45" s="18">
        <f>C45/B45</f>
        <v>128.98780487804879</v>
      </c>
      <c r="E45" s="18">
        <f>SUM(E2:E44)</f>
        <v>694</v>
      </c>
      <c r="F45" s="18">
        <f>E45/B45</f>
        <v>8.463414634146341</v>
      </c>
      <c r="G45" s="18">
        <f>SUM(G2:G44)</f>
        <v>1486</v>
      </c>
      <c r="H45" s="18">
        <f>G45/B45</f>
        <v>18.121951219512194</v>
      </c>
    </row>
  </sheetData>
  <mergeCells count="1">
    <mergeCell ref="I33:L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1267-7F84-5C4B-8A20-29F067AED6EF}">
  <dimension ref="A1:I44"/>
  <sheetViews>
    <sheetView zoomScale="150" zoomScaleNormal="150" workbookViewId="0">
      <selection activeCell="F2" sqref="F2:G5"/>
    </sheetView>
  </sheetViews>
  <sheetFormatPr baseColWidth="10" defaultRowHeight="16" x14ac:dyDescent="0.2"/>
  <cols>
    <col min="1" max="1" width="35.33203125" customWidth="1"/>
    <col min="2" max="2" width="14.33203125" customWidth="1"/>
    <col min="3" max="3" width="22.5" customWidth="1"/>
    <col min="4" max="4" width="21" customWidth="1"/>
    <col min="6" max="6" width="16.83203125" customWidth="1"/>
  </cols>
  <sheetData>
    <row r="1" spans="1:7" ht="17" thickBot="1" x14ac:dyDescent="0.25">
      <c r="A1" s="1" t="s">
        <v>0</v>
      </c>
      <c r="B1" s="1" t="s">
        <v>1</v>
      </c>
      <c r="C1" s="2" t="s">
        <v>48</v>
      </c>
      <c r="D1" s="2" t="s">
        <v>2</v>
      </c>
    </row>
    <row r="2" spans="1:7" x14ac:dyDescent="0.2">
      <c r="A2" s="4" t="s">
        <v>5</v>
      </c>
      <c r="B2" s="5">
        <v>2</v>
      </c>
      <c r="C2" s="5">
        <v>869</v>
      </c>
      <c r="D2" s="5">
        <f t="shared" ref="D2:D33" si="0">C2/B2</f>
        <v>434.5</v>
      </c>
      <c r="F2" s="24" t="s">
        <v>51</v>
      </c>
      <c r="G2" s="23">
        <v>346</v>
      </c>
    </row>
    <row r="3" spans="1:7" x14ac:dyDescent="0.2">
      <c r="A3" s="6" t="s">
        <v>6</v>
      </c>
      <c r="B3" s="7">
        <v>11</v>
      </c>
      <c r="C3" s="7">
        <v>3806</v>
      </c>
      <c r="D3" s="5">
        <f t="shared" si="0"/>
        <v>346</v>
      </c>
      <c r="F3" s="24" t="s">
        <v>52</v>
      </c>
      <c r="G3" s="7">
        <f>MEDIAN(D2:D33)</f>
        <v>60.9</v>
      </c>
    </row>
    <row r="4" spans="1:7" x14ac:dyDescent="0.2">
      <c r="A4" s="6" t="s">
        <v>9</v>
      </c>
      <c r="B4" s="7">
        <v>2</v>
      </c>
      <c r="C4" s="7">
        <v>494</v>
      </c>
      <c r="D4" s="5">
        <f t="shared" si="0"/>
        <v>247</v>
      </c>
      <c r="F4" s="24" t="s">
        <v>53</v>
      </c>
      <c r="G4" s="7">
        <f>AVERAGE(D2:D33)</f>
        <v>92.65572916666666</v>
      </c>
    </row>
    <row r="5" spans="1:7" x14ac:dyDescent="0.2">
      <c r="A5" s="6" t="s">
        <v>13</v>
      </c>
      <c r="B5" s="7">
        <v>1</v>
      </c>
      <c r="C5" s="7">
        <v>217</v>
      </c>
      <c r="D5" s="5">
        <f t="shared" si="0"/>
        <v>217</v>
      </c>
      <c r="F5" s="24" t="s">
        <v>54</v>
      </c>
      <c r="G5" s="23">
        <v>1.5</v>
      </c>
    </row>
    <row r="6" spans="1:7" x14ac:dyDescent="0.2">
      <c r="A6" s="6" t="s">
        <v>29</v>
      </c>
      <c r="B6" s="7">
        <v>1</v>
      </c>
      <c r="C6" s="7">
        <v>195</v>
      </c>
      <c r="D6" s="5">
        <f t="shared" si="0"/>
        <v>195</v>
      </c>
    </row>
    <row r="7" spans="1:7" x14ac:dyDescent="0.2">
      <c r="A7" s="6" t="s">
        <v>8</v>
      </c>
      <c r="B7" s="7">
        <v>1</v>
      </c>
      <c r="C7" s="7">
        <v>179</v>
      </c>
      <c r="D7" s="5">
        <f t="shared" si="0"/>
        <v>179</v>
      </c>
    </row>
    <row r="8" spans="1:7" x14ac:dyDescent="0.2">
      <c r="A8" s="6" t="s">
        <v>7</v>
      </c>
      <c r="B8" s="7">
        <v>1</v>
      </c>
      <c r="C8" s="7">
        <v>137</v>
      </c>
      <c r="D8" s="5">
        <f t="shared" si="0"/>
        <v>137</v>
      </c>
    </row>
    <row r="9" spans="1:7" x14ac:dyDescent="0.2">
      <c r="A9" s="6" t="s">
        <v>12</v>
      </c>
      <c r="B9" s="7">
        <v>1</v>
      </c>
      <c r="C9" s="7">
        <v>137</v>
      </c>
      <c r="D9" s="5">
        <f t="shared" si="0"/>
        <v>137</v>
      </c>
    </row>
    <row r="10" spans="1:7" x14ac:dyDescent="0.2">
      <c r="A10" s="6" t="s">
        <v>4</v>
      </c>
      <c r="B10" s="7">
        <v>4</v>
      </c>
      <c r="C10" s="7">
        <v>523</v>
      </c>
      <c r="D10" s="5">
        <f t="shared" si="0"/>
        <v>130.75</v>
      </c>
    </row>
    <row r="11" spans="1:7" x14ac:dyDescent="0.2">
      <c r="A11" s="6" t="s">
        <v>10</v>
      </c>
      <c r="B11" s="7">
        <v>1</v>
      </c>
      <c r="C11" s="7">
        <v>98</v>
      </c>
      <c r="D11" s="5">
        <f t="shared" si="0"/>
        <v>98</v>
      </c>
    </row>
    <row r="12" spans="1:7" x14ac:dyDescent="0.2">
      <c r="A12" s="8" t="s">
        <v>22</v>
      </c>
      <c r="B12" s="9">
        <v>4</v>
      </c>
      <c r="C12" s="9">
        <v>356</v>
      </c>
      <c r="D12" s="10">
        <f t="shared" si="0"/>
        <v>89</v>
      </c>
    </row>
    <row r="13" spans="1:7" x14ac:dyDescent="0.2">
      <c r="A13" s="8" t="s">
        <v>23</v>
      </c>
      <c r="B13" s="9">
        <v>1</v>
      </c>
      <c r="C13" s="9">
        <v>82</v>
      </c>
      <c r="D13" s="10">
        <f t="shared" si="0"/>
        <v>82</v>
      </c>
    </row>
    <row r="14" spans="1:7" x14ac:dyDescent="0.2">
      <c r="A14" s="8" t="s">
        <v>18</v>
      </c>
      <c r="B14" s="9">
        <v>6</v>
      </c>
      <c r="C14" s="9">
        <v>475</v>
      </c>
      <c r="D14" s="10">
        <f t="shared" si="0"/>
        <v>79.166666666666671</v>
      </c>
    </row>
    <row r="15" spans="1:7" x14ac:dyDescent="0.2">
      <c r="A15" s="11" t="s">
        <v>34</v>
      </c>
      <c r="B15" s="12">
        <v>3</v>
      </c>
      <c r="C15" s="12">
        <v>216</v>
      </c>
      <c r="D15" s="13">
        <f t="shared" si="0"/>
        <v>72</v>
      </c>
    </row>
    <row r="16" spans="1:7" x14ac:dyDescent="0.2">
      <c r="A16" s="6" t="s">
        <v>26</v>
      </c>
      <c r="B16" s="7">
        <v>5</v>
      </c>
      <c r="C16" s="7">
        <v>323</v>
      </c>
      <c r="D16" s="5">
        <f t="shared" si="0"/>
        <v>64.599999999999994</v>
      </c>
    </row>
    <row r="17" spans="1:4" x14ac:dyDescent="0.2">
      <c r="A17" s="6" t="s">
        <v>31</v>
      </c>
      <c r="B17" s="7">
        <v>10</v>
      </c>
      <c r="C17" s="7">
        <v>638</v>
      </c>
      <c r="D17" s="5">
        <f t="shared" si="0"/>
        <v>63.8</v>
      </c>
    </row>
    <row r="18" spans="1:4" x14ac:dyDescent="0.2">
      <c r="A18" s="6" t="s">
        <v>32</v>
      </c>
      <c r="B18" s="7">
        <v>1</v>
      </c>
      <c r="C18" s="7">
        <v>58</v>
      </c>
      <c r="D18" s="5">
        <f t="shared" si="0"/>
        <v>58</v>
      </c>
    </row>
    <row r="19" spans="1:4" x14ac:dyDescent="0.2">
      <c r="A19" s="6" t="s">
        <v>27</v>
      </c>
      <c r="B19" s="7">
        <v>1</v>
      </c>
      <c r="C19" s="7">
        <v>57</v>
      </c>
      <c r="D19" s="5">
        <f t="shared" si="0"/>
        <v>57</v>
      </c>
    </row>
    <row r="20" spans="1:4" x14ac:dyDescent="0.2">
      <c r="A20" s="8" t="s">
        <v>25</v>
      </c>
      <c r="B20" s="9">
        <v>1</v>
      </c>
      <c r="C20" s="9">
        <v>54</v>
      </c>
      <c r="D20" s="10">
        <f t="shared" si="0"/>
        <v>54</v>
      </c>
    </row>
    <row r="21" spans="1:4" x14ac:dyDescent="0.2">
      <c r="A21" s="6" t="s">
        <v>33</v>
      </c>
      <c r="B21" s="7">
        <v>2</v>
      </c>
      <c r="C21" s="7">
        <v>87</v>
      </c>
      <c r="D21" s="5">
        <f t="shared" si="0"/>
        <v>43.5</v>
      </c>
    </row>
    <row r="22" spans="1:4" x14ac:dyDescent="0.2">
      <c r="A22" s="6" t="s">
        <v>46</v>
      </c>
      <c r="B22" s="7">
        <v>3</v>
      </c>
      <c r="C22" s="7">
        <v>111</v>
      </c>
      <c r="D22" s="5">
        <f t="shared" si="0"/>
        <v>37</v>
      </c>
    </row>
    <row r="23" spans="1:4" x14ac:dyDescent="0.2">
      <c r="A23" s="6" t="s">
        <v>28</v>
      </c>
      <c r="B23" s="7">
        <v>1</v>
      </c>
      <c r="C23" s="7">
        <v>33</v>
      </c>
      <c r="D23" s="5">
        <f t="shared" si="0"/>
        <v>33</v>
      </c>
    </row>
    <row r="24" spans="1:4" x14ac:dyDescent="0.2">
      <c r="A24" s="8" t="s">
        <v>19</v>
      </c>
      <c r="B24" s="9">
        <v>1</v>
      </c>
      <c r="C24" s="9">
        <v>30</v>
      </c>
      <c r="D24" s="10">
        <f t="shared" si="0"/>
        <v>30</v>
      </c>
    </row>
    <row r="25" spans="1:4" x14ac:dyDescent="0.2">
      <c r="A25" s="8" t="s">
        <v>24</v>
      </c>
      <c r="B25" s="9">
        <v>2</v>
      </c>
      <c r="C25" s="9">
        <v>37</v>
      </c>
      <c r="D25" s="10">
        <f t="shared" si="0"/>
        <v>18.5</v>
      </c>
    </row>
    <row r="26" spans="1:4" x14ac:dyDescent="0.2">
      <c r="A26" s="6" t="s">
        <v>3</v>
      </c>
      <c r="B26" s="7">
        <v>1</v>
      </c>
      <c r="C26" s="7">
        <v>16</v>
      </c>
      <c r="D26" s="5">
        <f t="shared" si="0"/>
        <v>16</v>
      </c>
    </row>
    <row r="27" spans="1:4" x14ac:dyDescent="0.2">
      <c r="A27" s="6" t="s">
        <v>30</v>
      </c>
      <c r="B27" s="7">
        <v>1</v>
      </c>
      <c r="C27" s="7">
        <v>16</v>
      </c>
      <c r="D27" s="5">
        <f t="shared" si="0"/>
        <v>16</v>
      </c>
    </row>
    <row r="28" spans="1:4" x14ac:dyDescent="0.2">
      <c r="A28" s="8" t="s">
        <v>17</v>
      </c>
      <c r="B28" s="9">
        <v>1</v>
      </c>
      <c r="C28" s="9">
        <v>11</v>
      </c>
      <c r="D28" s="10">
        <f t="shared" si="0"/>
        <v>11</v>
      </c>
    </row>
    <row r="29" spans="1:4" x14ac:dyDescent="0.2">
      <c r="A29" s="6" t="s">
        <v>14</v>
      </c>
      <c r="B29" s="7">
        <v>3</v>
      </c>
      <c r="C29" s="7">
        <v>27</v>
      </c>
      <c r="D29" s="5">
        <f t="shared" si="0"/>
        <v>9</v>
      </c>
    </row>
    <row r="30" spans="1:4" x14ac:dyDescent="0.2">
      <c r="A30" s="8" t="s">
        <v>21</v>
      </c>
      <c r="B30" s="9">
        <v>1</v>
      </c>
      <c r="C30" s="9">
        <v>4</v>
      </c>
      <c r="D30" s="10">
        <f t="shared" si="0"/>
        <v>4</v>
      </c>
    </row>
    <row r="31" spans="1:4" x14ac:dyDescent="0.2">
      <c r="A31" s="6" t="s">
        <v>11</v>
      </c>
      <c r="B31" s="7">
        <v>6</v>
      </c>
      <c r="C31" s="7">
        <v>16</v>
      </c>
      <c r="D31" s="5">
        <f t="shared" si="0"/>
        <v>2.6666666666666665</v>
      </c>
    </row>
    <row r="32" spans="1:4" x14ac:dyDescent="0.2">
      <c r="A32" s="8" t="s">
        <v>16</v>
      </c>
      <c r="B32" s="9">
        <v>1</v>
      </c>
      <c r="C32" s="9">
        <v>2</v>
      </c>
      <c r="D32" s="10">
        <f t="shared" si="0"/>
        <v>2</v>
      </c>
    </row>
    <row r="33" spans="1:9" x14ac:dyDescent="0.2">
      <c r="A33" s="8" t="s">
        <v>20</v>
      </c>
      <c r="B33" s="9">
        <v>2</v>
      </c>
      <c r="C33" s="9">
        <v>3</v>
      </c>
      <c r="D33" s="10">
        <f t="shared" si="0"/>
        <v>1.5</v>
      </c>
    </row>
    <row r="34" spans="1:9" x14ac:dyDescent="0.2">
      <c r="A34" s="11" t="s">
        <v>36</v>
      </c>
      <c r="B34" s="12"/>
      <c r="C34" s="12"/>
      <c r="D34" s="13"/>
    </row>
    <row r="35" spans="1:9" x14ac:dyDescent="0.2">
      <c r="A35" s="11" t="s">
        <v>37</v>
      </c>
      <c r="B35" s="12"/>
      <c r="C35" s="12"/>
      <c r="D35" s="13"/>
    </row>
    <row r="36" spans="1:9" x14ac:dyDescent="0.2">
      <c r="A36" s="11" t="s">
        <v>38</v>
      </c>
      <c r="B36" s="12"/>
      <c r="C36" s="12">
        <v>8</v>
      </c>
      <c r="D36" s="13"/>
    </row>
    <row r="37" spans="1:9" x14ac:dyDescent="0.2">
      <c r="A37" s="11" t="s">
        <v>39</v>
      </c>
      <c r="B37" s="12"/>
      <c r="C37" s="12">
        <v>61</v>
      </c>
      <c r="D37" s="13"/>
    </row>
    <row r="38" spans="1:9" x14ac:dyDescent="0.2">
      <c r="A38" s="11" t="s">
        <v>40</v>
      </c>
      <c r="B38" s="12"/>
      <c r="C38" s="12"/>
      <c r="D38" s="13"/>
    </row>
    <row r="39" spans="1:9" x14ac:dyDescent="0.2">
      <c r="A39" s="11" t="s">
        <v>41</v>
      </c>
      <c r="B39" s="12"/>
      <c r="C39" s="12">
        <v>7</v>
      </c>
      <c r="D39" s="13"/>
    </row>
    <row r="40" spans="1:9" x14ac:dyDescent="0.2">
      <c r="A40" s="11" t="s">
        <v>42</v>
      </c>
      <c r="B40" s="12"/>
      <c r="C40" s="12">
        <v>37</v>
      </c>
      <c r="D40" s="13"/>
    </row>
    <row r="41" spans="1:9" x14ac:dyDescent="0.2">
      <c r="A41" s="11" t="s">
        <v>43</v>
      </c>
      <c r="B41" s="12"/>
      <c r="C41" s="12">
        <v>11</v>
      </c>
      <c r="D41" s="13"/>
    </row>
    <row r="42" spans="1:9" x14ac:dyDescent="0.2">
      <c r="A42" s="14" t="s">
        <v>44</v>
      </c>
      <c r="B42" s="15"/>
      <c r="C42" s="15">
        <v>36</v>
      </c>
      <c r="D42" s="13"/>
    </row>
    <row r="43" spans="1:9" ht="17" thickBot="1" x14ac:dyDescent="0.25">
      <c r="A43" s="19" t="s">
        <v>45</v>
      </c>
      <c r="B43" s="20"/>
      <c r="C43" s="20">
        <v>56</v>
      </c>
      <c r="D43" s="20"/>
    </row>
    <row r="44" spans="1:9" x14ac:dyDescent="0.2">
      <c r="A44" s="17" t="s">
        <v>47</v>
      </c>
      <c r="B44" s="18">
        <v>82</v>
      </c>
      <c r="C44" s="18">
        <v>10577</v>
      </c>
      <c r="D44" s="18">
        <v>128.98780487804879</v>
      </c>
      <c r="F44" s="21"/>
      <c r="G44" s="22"/>
      <c r="H44" s="22"/>
      <c r="I44" s="22"/>
    </row>
  </sheetData>
  <sortState xmlns:xlrd2="http://schemas.microsoft.com/office/spreadsheetml/2017/richdata2" ref="A2:D43">
    <sortCondition descending="1" ref="D2:D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4CAA-5095-0F40-BA8F-9505C33555FB}">
  <dimension ref="A1:I44"/>
  <sheetViews>
    <sheetView zoomScale="150" zoomScaleNormal="150" workbookViewId="0">
      <selection activeCell="F2" sqref="F2:G5"/>
    </sheetView>
  </sheetViews>
  <sheetFormatPr baseColWidth="10" defaultRowHeight="16" x14ac:dyDescent="0.2"/>
  <cols>
    <col min="1" max="1" width="35.5" customWidth="1"/>
    <col min="3" max="3" width="18.33203125" customWidth="1"/>
    <col min="4" max="4" width="20.6640625" customWidth="1"/>
    <col min="6" max="6" width="15.83203125" customWidth="1"/>
  </cols>
  <sheetData>
    <row r="1" spans="1:7" ht="17" thickBot="1" x14ac:dyDescent="0.25">
      <c r="A1" s="1" t="s">
        <v>0</v>
      </c>
      <c r="B1" s="1" t="s">
        <v>1</v>
      </c>
      <c r="C1" s="3" t="s">
        <v>49</v>
      </c>
      <c r="D1" s="2" t="s">
        <v>2</v>
      </c>
    </row>
    <row r="2" spans="1:7" x14ac:dyDescent="0.2">
      <c r="A2" s="4" t="s">
        <v>28</v>
      </c>
      <c r="B2" s="5">
        <v>1</v>
      </c>
      <c r="C2" s="5">
        <v>43</v>
      </c>
      <c r="D2" s="5">
        <f t="shared" ref="D2:D33" si="0">C2/B2</f>
        <v>43</v>
      </c>
      <c r="F2" s="24" t="s">
        <v>51</v>
      </c>
      <c r="G2" s="23">
        <v>43</v>
      </c>
    </row>
    <row r="3" spans="1:7" x14ac:dyDescent="0.2">
      <c r="A3" s="6" t="s">
        <v>32</v>
      </c>
      <c r="B3" s="7">
        <v>1</v>
      </c>
      <c r="C3" s="7">
        <v>41</v>
      </c>
      <c r="D3" s="5">
        <f t="shared" si="0"/>
        <v>41</v>
      </c>
      <c r="F3" s="24" t="s">
        <v>52</v>
      </c>
      <c r="G3" s="7">
        <f>MEDIAN(D2:D33)</f>
        <v>6.625</v>
      </c>
    </row>
    <row r="4" spans="1:7" x14ac:dyDescent="0.2">
      <c r="A4" s="8" t="s">
        <v>23</v>
      </c>
      <c r="B4" s="9">
        <v>1</v>
      </c>
      <c r="C4" s="9">
        <v>21</v>
      </c>
      <c r="D4" s="10">
        <f t="shared" si="0"/>
        <v>21</v>
      </c>
      <c r="F4" s="24" t="s">
        <v>53</v>
      </c>
      <c r="G4" s="7">
        <f>AVERAGE(D2:D33)</f>
        <v>9.3152462121212096</v>
      </c>
    </row>
    <row r="5" spans="1:7" x14ac:dyDescent="0.2">
      <c r="A5" s="6" t="s">
        <v>8</v>
      </c>
      <c r="B5" s="7">
        <v>1</v>
      </c>
      <c r="C5" s="7">
        <v>18</v>
      </c>
      <c r="D5" s="5">
        <f t="shared" si="0"/>
        <v>18</v>
      </c>
      <c r="F5" s="24" t="s">
        <v>54</v>
      </c>
      <c r="G5" s="23">
        <v>0</v>
      </c>
    </row>
    <row r="6" spans="1:7" x14ac:dyDescent="0.2">
      <c r="A6" s="8" t="s">
        <v>19</v>
      </c>
      <c r="B6" s="9">
        <v>1</v>
      </c>
      <c r="C6" s="9">
        <v>18</v>
      </c>
      <c r="D6" s="10">
        <f t="shared" si="0"/>
        <v>18</v>
      </c>
    </row>
    <row r="7" spans="1:7" x14ac:dyDescent="0.2">
      <c r="A7" s="6" t="s">
        <v>13</v>
      </c>
      <c r="B7" s="7">
        <v>1</v>
      </c>
      <c r="C7" s="7">
        <v>16</v>
      </c>
      <c r="D7" s="5">
        <f t="shared" si="0"/>
        <v>16</v>
      </c>
    </row>
    <row r="8" spans="1:7" x14ac:dyDescent="0.2">
      <c r="A8" s="6" t="s">
        <v>46</v>
      </c>
      <c r="B8" s="7">
        <v>3</v>
      </c>
      <c r="C8" s="7">
        <v>44</v>
      </c>
      <c r="D8" s="5">
        <f t="shared" si="0"/>
        <v>14.666666666666666</v>
      </c>
    </row>
    <row r="9" spans="1:7" x14ac:dyDescent="0.2">
      <c r="A9" s="6" t="s">
        <v>9</v>
      </c>
      <c r="B9" s="7">
        <v>2</v>
      </c>
      <c r="C9" s="7">
        <v>28</v>
      </c>
      <c r="D9" s="5">
        <f t="shared" si="0"/>
        <v>14</v>
      </c>
    </row>
    <row r="10" spans="1:7" x14ac:dyDescent="0.2">
      <c r="A10" s="8" t="s">
        <v>25</v>
      </c>
      <c r="B10" s="9">
        <v>1</v>
      </c>
      <c r="C10" s="9">
        <v>14</v>
      </c>
      <c r="D10" s="10">
        <f t="shared" si="0"/>
        <v>14</v>
      </c>
    </row>
    <row r="11" spans="1:7" x14ac:dyDescent="0.2">
      <c r="A11" s="6" t="s">
        <v>26</v>
      </c>
      <c r="B11" s="7">
        <v>5</v>
      </c>
      <c r="C11" s="7">
        <v>63</v>
      </c>
      <c r="D11" s="5">
        <f t="shared" si="0"/>
        <v>12.6</v>
      </c>
    </row>
    <row r="12" spans="1:7" x14ac:dyDescent="0.2">
      <c r="A12" s="6" t="s">
        <v>29</v>
      </c>
      <c r="B12" s="7">
        <v>1</v>
      </c>
      <c r="C12" s="7">
        <v>12</v>
      </c>
      <c r="D12" s="5">
        <f t="shared" si="0"/>
        <v>12</v>
      </c>
    </row>
    <row r="13" spans="1:7" x14ac:dyDescent="0.2">
      <c r="A13" s="6" t="s">
        <v>33</v>
      </c>
      <c r="B13" s="7">
        <v>2</v>
      </c>
      <c r="C13" s="7">
        <v>19</v>
      </c>
      <c r="D13" s="5">
        <f t="shared" si="0"/>
        <v>9.5</v>
      </c>
    </row>
    <row r="14" spans="1:7" x14ac:dyDescent="0.2">
      <c r="A14" s="6" t="s">
        <v>31</v>
      </c>
      <c r="B14" s="7">
        <v>10</v>
      </c>
      <c r="C14" s="7">
        <v>87</v>
      </c>
      <c r="D14" s="5">
        <f t="shared" si="0"/>
        <v>8.6999999999999993</v>
      </c>
    </row>
    <row r="15" spans="1:7" x14ac:dyDescent="0.2">
      <c r="A15" s="8" t="s">
        <v>24</v>
      </c>
      <c r="B15" s="9">
        <v>2</v>
      </c>
      <c r="C15" s="9">
        <v>16</v>
      </c>
      <c r="D15" s="10">
        <f t="shared" si="0"/>
        <v>8</v>
      </c>
    </row>
    <row r="16" spans="1:7" x14ac:dyDescent="0.2">
      <c r="A16" s="6" t="s">
        <v>30</v>
      </c>
      <c r="B16" s="7">
        <v>1</v>
      </c>
      <c r="C16" s="7">
        <v>8</v>
      </c>
      <c r="D16" s="5">
        <f t="shared" si="0"/>
        <v>8</v>
      </c>
    </row>
    <row r="17" spans="1:4" x14ac:dyDescent="0.2">
      <c r="A17" s="6" t="s">
        <v>7</v>
      </c>
      <c r="B17" s="7">
        <v>1</v>
      </c>
      <c r="C17" s="7">
        <v>7</v>
      </c>
      <c r="D17" s="5">
        <f t="shared" si="0"/>
        <v>7</v>
      </c>
    </row>
    <row r="18" spans="1:4" x14ac:dyDescent="0.2">
      <c r="A18" s="6" t="s">
        <v>4</v>
      </c>
      <c r="B18" s="7">
        <v>4</v>
      </c>
      <c r="C18" s="7">
        <v>25</v>
      </c>
      <c r="D18" s="5">
        <f t="shared" si="0"/>
        <v>6.25</v>
      </c>
    </row>
    <row r="19" spans="1:4" x14ac:dyDescent="0.2">
      <c r="A19" s="11" t="s">
        <v>34</v>
      </c>
      <c r="B19" s="12">
        <v>3</v>
      </c>
      <c r="C19" s="12">
        <v>16</v>
      </c>
      <c r="D19" s="13">
        <f t="shared" si="0"/>
        <v>5.333333333333333</v>
      </c>
    </row>
    <row r="20" spans="1:4" x14ac:dyDescent="0.2">
      <c r="A20" s="8" t="s">
        <v>21</v>
      </c>
      <c r="B20" s="9">
        <v>1</v>
      </c>
      <c r="C20" s="9">
        <v>5</v>
      </c>
      <c r="D20" s="10">
        <f t="shared" si="0"/>
        <v>5</v>
      </c>
    </row>
    <row r="21" spans="1:4" x14ac:dyDescent="0.2">
      <c r="A21" s="8" t="s">
        <v>18</v>
      </c>
      <c r="B21" s="9">
        <v>6</v>
      </c>
      <c r="C21" s="9">
        <v>29</v>
      </c>
      <c r="D21" s="10">
        <f t="shared" si="0"/>
        <v>4.833333333333333</v>
      </c>
    </row>
    <row r="22" spans="1:4" x14ac:dyDescent="0.2">
      <c r="A22" s="6" t="s">
        <v>11</v>
      </c>
      <c r="B22" s="7">
        <v>6</v>
      </c>
      <c r="C22" s="7">
        <v>24</v>
      </c>
      <c r="D22" s="5">
        <f t="shared" si="0"/>
        <v>4</v>
      </c>
    </row>
    <row r="23" spans="1:4" x14ac:dyDescent="0.2">
      <c r="A23" s="6" t="s">
        <v>3</v>
      </c>
      <c r="B23" s="7">
        <v>1</v>
      </c>
      <c r="C23" s="7">
        <v>2</v>
      </c>
      <c r="D23" s="5">
        <f t="shared" si="0"/>
        <v>2</v>
      </c>
    </row>
    <row r="24" spans="1:4" x14ac:dyDescent="0.2">
      <c r="A24" s="6" t="s">
        <v>14</v>
      </c>
      <c r="B24" s="7">
        <v>3</v>
      </c>
      <c r="C24" s="7">
        <v>6</v>
      </c>
      <c r="D24" s="5">
        <f t="shared" si="0"/>
        <v>2</v>
      </c>
    </row>
    <row r="25" spans="1:4" x14ac:dyDescent="0.2">
      <c r="A25" s="6" t="s">
        <v>27</v>
      </c>
      <c r="B25" s="7">
        <v>1</v>
      </c>
      <c r="C25" s="7">
        <v>2</v>
      </c>
      <c r="D25" s="5">
        <f t="shared" si="0"/>
        <v>2</v>
      </c>
    </row>
    <row r="26" spans="1:4" x14ac:dyDescent="0.2">
      <c r="A26" s="8" t="s">
        <v>22</v>
      </c>
      <c r="B26" s="9">
        <v>4</v>
      </c>
      <c r="C26" s="9">
        <v>3</v>
      </c>
      <c r="D26" s="10">
        <f t="shared" si="0"/>
        <v>0.75</v>
      </c>
    </row>
    <row r="27" spans="1:4" x14ac:dyDescent="0.2">
      <c r="A27" s="6" t="s">
        <v>6</v>
      </c>
      <c r="B27" s="7">
        <v>11</v>
      </c>
      <c r="C27" s="7">
        <v>5</v>
      </c>
      <c r="D27" s="5">
        <f t="shared" si="0"/>
        <v>0.45454545454545453</v>
      </c>
    </row>
    <row r="28" spans="1:4" x14ac:dyDescent="0.2">
      <c r="A28" s="6" t="s">
        <v>5</v>
      </c>
      <c r="B28" s="7">
        <v>2</v>
      </c>
      <c r="C28" s="7">
        <v>0</v>
      </c>
      <c r="D28" s="5">
        <f t="shared" si="0"/>
        <v>0</v>
      </c>
    </row>
    <row r="29" spans="1:4" x14ac:dyDescent="0.2">
      <c r="A29" s="6" t="s">
        <v>10</v>
      </c>
      <c r="B29" s="7">
        <v>1</v>
      </c>
      <c r="C29" s="7">
        <v>0</v>
      </c>
      <c r="D29" s="5">
        <f t="shared" si="0"/>
        <v>0</v>
      </c>
    </row>
    <row r="30" spans="1:4" x14ac:dyDescent="0.2">
      <c r="A30" s="6" t="s">
        <v>12</v>
      </c>
      <c r="B30" s="7">
        <v>1</v>
      </c>
      <c r="C30" s="7">
        <v>0</v>
      </c>
      <c r="D30" s="5">
        <f t="shared" si="0"/>
        <v>0</v>
      </c>
    </row>
    <row r="31" spans="1:4" x14ac:dyDescent="0.2">
      <c r="A31" s="8" t="s">
        <v>16</v>
      </c>
      <c r="B31" s="9">
        <v>1</v>
      </c>
      <c r="C31" s="9">
        <v>0</v>
      </c>
      <c r="D31" s="10">
        <f t="shared" si="0"/>
        <v>0</v>
      </c>
    </row>
    <row r="32" spans="1:4" x14ac:dyDescent="0.2">
      <c r="A32" s="8" t="s">
        <v>17</v>
      </c>
      <c r="B32" s="9">
        <v>1</v>
      </c>
      <c r="C32" s="9">
        <v>0</v>
      </c>
      <c r="D32" s="10">
        <f t="shared" si="0"/>
        <v>0</v>
      </c>
    </row>
    <row r="33" spans="1:9" x14ac:dyDescent="0.2">
      <c r="A33" s="8" t="s">
        <v>20</v>
      </c>
      <c r="B33" s="9">
        <v>2</v>
      </c>
      <c r="C33" s="9">
        <v>0</v>
      </c>
      <c r="D33" s="10">
        <f t="shared" si="0"/>
        <v>0</v>
      </c>
    </row>
    <row r="34" spans="1:9" x14ac:dyDescent="0.2">
      <c r="A34" s="11" t="s">
        <v>36</v>
      </c>
      <c r="B34" s="12"/>
      <c r="C34" s="12">
        <v>0</v>
      </c>
      <c r="D34" s="13"/>
    </row>
    <row r="35" spans="1:9" x14ac:dyDescent="0.2">
      <c r="A35" s="11" t="s">
        <v>37</v>
      </c>
      <c r="B35" s="12"/>
      <c r="C35" s="12">
        <v>0</v>
      </c>
      <c r="D35" s="13"/>
    </row>
    <row r="36" spans="1:9" x14ac:dyDescent="0.2">
      <c r="A36" s="11" t="s">
        <v>38</v>
      </c>
      <c r="B36" s="12"/>
      <c r="C36" s="12">
        <v>2</v>
      </c>
      <c r="D36" s="13"/>
    </row>
    <row r="37" spans="1:9" x14ac:dyDescent="0.2">
      <c r="A37" s="11" t="s">
        <v>39</v>
      </c>
      <c r="B37" s="12"/>
      <c r="C37" s="12">
        <v>8</v>
      </c>
      <c r="D37" s="13"/>
    </row>
    <row r="38" spans="1:9" x14ac:dyDescent="0.2">
      <c r="A38" s="11" t="s">
        <v>40</v>
      </c>
      <c r="B38" s="12"/>
      <c r="C38" s="12">
        <v>0</v>
      </c>
      <c r="D38" s="13"/>
    </row>
    <row r="39" spans="1:9" x14ac:dyDescent="0.2">
      <c r="A39" s="11" t="s">
        <v>41</v>
      </c>
      <c r="B39" s="12"/>
      <c r="C39" s="12">
        <v>0</v>
      </c>
      <c r="D39" s="13"/>
    </row>
    <row r="40" spans="1:9" x14ac:dyDescent="0.2">
      <c r="A40" s="11" t="s">
        <v>42</v>
      </c>
      <c r="B40" s="12"/>
      <c r="C40" s="12">
        <v>2</v>
      </c>
      <c r="D40" s="13"/>
    </row>
    <row r="41" spans="1:9" x14ac:dyDescent="0.2">
      <c r="A41" s="11" t="s">
        <v>43</v>
      </c>
      <c r="B41" s="12"/>
      <c r="C41" s="12">
        <v>0</v>
      </c>
      <c r="D41" s="13"/>
    </row>
    <row r="42" spans="1:9" x14ac:dyDescent="0.2">
      <c r="A42" s="14" t="s">
        <v>44</v>
      </c>
      <c r="B42" s="15"/>
      <c r="C42" s="15">
        <v>4</v>
      </c>
      <c r="D42" s="13"/>
    </row>
    <row r="43" spans="1:9" ht="17" thickBot="1" x14ac:dyDescent="0.25">
      <c r="A43" s="19" t="s">
        <v>45</v>
      </c>
      <c r="B43" s="20"/>
      <c r="C43" s="20">
        <v>0</v>
      </c>
      <c r="D43" s="20"/>
    </row>
    <row r="44" spans="1:9" x14ac:dyDescent="0.2">
      <c r="A44" s="17" t="s">
        <v>47</v>
      </c>
      <c r="B44" s="18">
        <v>82</v>
      </c>
      <c r="C44" s="18">
        <f>SUM(C2:C43)</f>
        <v>588</v>
      </c>
      <c r="D44" s="18">
        <f>C44/B44</f>
        <v>7.1707317073170733</v>
      </c>
      <c r="F44" s="21"/>
      <c r="G44" s="22"/>
      <c r="H44" s="22"/>
      <c r="I44" s="22"/>
    </row>
  </sheetData>
  <sortState xmlns:xlrd2="http://schemas.microsoft.com/office/spreadsheetml/2017/richdata2" ref="A2:D43">
    <sortCondition descending="1" ref="D2:D4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DACD1-DAD2-5547-83F0-2D7515B6CFE5}">
  <dimension ref="A1:G44"/>
  <sheetViews>
    <sheetView tabSelected="1" zoomScale="125" workbookViewId="0">
      <selection activeCell="G8" sqref="G8"/>
    </sheetView>
  </sheetViews>
  <sheetFormatPr baseColWidth="10" defaultRowHeight="16" x14ac:dyDescent="0.2"/>
  <cols>
    <col min="1" max="1" width="35.1640625" customWidth="1"/>
    <col min="3" max="3" width="20.33203125" customWidth="1"/>
    <col min="4" max="4" width="21.33203125" customWidth="1"/>
    <col min="6" max="6" width="17.33203125" customWidth="1"/>
  </cols>
  <sheetData>
    <row r="1" spans="1:7" ht="17" thickBot="1" x14ac:dyDescent="0.25">
      <c r="A1" s="1" t="s">
        <v>0</v>
      </c>
      <c r="B1" s="1" t="s">
        <v>1</v>
      </c>
      <c r="C1" s="2" t="s">
        <v>50</v>
      </c>
      <c r="D1" s="2" t="s">
        <v>2</v>
      </c>
    </row>
    <row r="2" spans="1:7" x14ac:dyDescent="0.2">
      <c r="A2" s="25" t="s">
        <v>22</v>
      </c>
      <c r="B2" s="10">
        <v>4</v>
      </c>
      <c r="C2" s="10">
        <v>187</v>
      </c>
      <c r="D2" s="10">
        <f t="shared" ref="D2:D33" si="0">C2/B2</f>
        <v>46.75</v>
      </c>
      <c r="F2" s="24" t="s">
        <v>51</v>
      </c>
      <c r="G2" s="23">
        <v>46.8</v>
      </c>
    </row>
    <row r="3" spans="1:7" x14ac:dyDescent="0.2">
      <c r="A3" s="8" t="s">
        <v>21</v>
      </c>
      <c r="B3" s="9">
        <v>1</v>
      </c>
      <c r="C3" s="9">
        <v>38</v>
      </c>
      <c r="D3" s="10">
        <f t="shared" si="0"/>
        <v>38</v>
      </c>
      <c r="F3" s="24" t="s">
        <v>52</v>
      </c>
      <c r="G3" s="7">
        <f>MEDIAN(D2:D33)</f>
        <v>8.6999999999999993</v>
      </c>
    </row>
    <row r="4" spans="1:7" x14ac:dyDescent="0.2">
      <c r="A4" s="8" t="s">
        <v>20</v>
      </c>
      <c r="B4" s="9">
        <v>2</v>
      </c>
      <c r="C4" s="9">
        <v>62</v>
      </c>
      <c r="D4" s="10">
        <f t="shared" si="0"/>
        <v>31</v>
      </c>
      <c r="F4" s="24" t="s">
        <v>53</v>
      </c>
      <c r="G4" s="7">
        <f>AVERAGE(D2:D33)</f>
        <v>12.533664772727272</v>
      </c>
    </row>
    <row r="5" spans="1:7" x14ac:dyDescent="0.2">
      <c r="A5" s="6" t="s">
        <v>7</v>
      </c>
      <c r="B5" s="7">
        <v>1</v>
      </c>
      <c r="C5" s="7">
        <v>29</v>
      </c>
      <c r="D5" s="5">
        <f t="shared" si="0"/>
        <v>29</v>
      </c>
      <c r="F5" s="24" t="s">
        <v>54</v>
      </c>
      <c r="G5" s="23">
        <v>0</v>
      </c>
    </row>
    <row r="6" spans="1:7" x14ac:dyDescent="0.2">
      <c r="A6" s="6" t="s">
        <v>28</v>
      </c>
      <c r="B6" s="7">
        <v>1</v>
      </c>
      <c r="C6" s="7">
        <v>28</v>
      </c>
      <c r="D6" s="5">
        <f t="shared" si="0"/>
        <v>28</v>
      </c>
    </row>
    <row r="7" spans="1:7" x14ac:dyDescent="0.2">
      <c r="A7" s="8" t="s">
        <v>19</v>
      </c>
      <c r="B7" s="9">
        <v>1</v>
      </c>
      <c r="C7" s="9">
        <v>23</v>
      </c>
      <c r="D7" s="10">
        <f t="shared" si="0"/>
        <v>23</v>
      </c>
    </row>
    <row r="8" spans="1:7" x14ac:dyDescent="0.2">
      <c r="A8" s="8" t="s">
        <v>23</v>
      </c>
      <c r="B8" s="9">
        <v>1</v>
      </c>
      <c r="C8" s="9">
        <v>21</v>
      </c>
      <c r="D8" s="10">
        <f t="shared" si="0"/>
        <v>21</v>
      </c>
    </row>
    <row r="9" spans="1:7" x14ac:dyDescent="0.2">
      <c r="A9" s="6" t="s">
        <v>33</v>
      </c>
      <c r="B9" s="7">
        <v>2</v>
      </c>
      <c r="C9" s="7">
        <v>41</v>
      </c>
      <c r="D9" s="5">
        <f t="shared" si="0"/>
        <v>20.5</v>
      </c>
    </row>
    <row r="10" spans="1:7" x14ac:dyDescent="0.2">
      <c r="A10" s="6" t="s">
        <v>26</v>
      </c>
      <c r="B10" s="7">
        <v>5</v>
      </c>
      <c r="C10" s="7">
        <v>81</v>
      </c>
      <c r="D10" s="5">
        <f t="shared" si="0"/>
        <v>16.2</v>
      </c>
    </row>
    <row r="11" spans="1:7" x14ac:dyDescent="0.2">
      <c r="A11" s="6" t="s">
        <v>27</v>
      </c>
      <c r="B11" s="7">
        <v>1</v>
      </c>
      <c r="C11" s="7">
        <v>16</v>
      </c>
      <c r="D11" s="5">
        <f t="shared" si="0"/>
        <v>16</v>
      </c>
    </row>
    <row r="12" spans="1:7" x14ac:dyDescent="0.2">
      <c r="A12" s="6" t="s">
        <v>46</v>
      </c>
      <c r="B12" s="7">
        <v>3</v>
      </c>
      <c r="C12" s="7">
        <v>48</v>
      </c>
      <c r="D12" s="5">
        <f t="shared" si="0"/>
        <v>16</v>
      </c>
    </row>
    <row r="13" spans="1:7" x14ac:dyDescent="0.2">
      <c r="A13" s="8" t="s">
        <v>18</v>
      </c>
      <c r="B13" s="9">
        <v>6</v>
      </c>
      <c r="C13" s="9">
        <v>84</v>
      </c>
      <c r="D13" s="10">
        <f t="shared" si="0"/>
        <v>14</v>
      </c>
    </row>
    <row r="14" spans="1:7" x14ac:dyDescent="0.2">
      <c r="A14" s="8" t="s">
        <v>24</v>
      </c>
      <c r="B14" s="9">
        <v>2</v>
      </c>
      <c r="C14" s="9">
        <v>28</v>
      </c>
      <c r="D14" s="10">
        <f t="shared" si="0"/>
        <v>14</v>
      </c>
    </row>
    <row r="15" spans="1:7" x14ac:dyDescent="0.2">
      <c r="A15" s="6" t="s">
        <v>6</v>
      </c>
      <c r="B15" s="7">
        <v>11</v>
      </c>
      <c r="C15" s="7">
        <v>129</v>
      </c>
      <c r="D15" s="5">
        <f t="shared" si="0"/>
        <v>11.727272727272727</v>
      </c>
    </row>
    <row r="16" spans="1:7" x14ac:dyDescent="0.2">
      <c r="A16" s="6" t="s">
        <v>9</v>
      </c>
      <c r="B16" s="7">
        <v>2</v>
      </c>
      <c r="C16" s="7">
        <v>19</v>
      </c>
      <c r="D16" s="5">
        <f t="shared" si="0"/>
        <v>9.5</v>
      </c>
    </row>
    <row r="17" spans="1:4" x14ac:dyDescent="0.2">
      <c r="A17" s="6" t="s">
        <v>14</v>
      </c>
      <c r="B17" s="7">
        <v>3</v>
      </c>
      <c r="C17" s="7">
        <v>27</v>
      </c>
      <c r="D17" s="5">
        <f t="shared" si="0"/>
        <v>9</v>
      </c>
    </row>
    <row r="18" spans="1:4" x14ac:dyDescent="0.2">
      <c r="A18" s="6" t="s">
        <v>31</v>
      </c>
      <c r="B18" s="7">
        <v>10</v>
      </c>
      <c r="C18" s="7">
        <v>84</v>
      </c>
      <c r="D18" s="5">
        <f t="shared" si="0"/>
        <v>8.4</v>
      </c>
    </row>
    <row r="19" spans="1:4" x14ac:dyDescent="0.2">
      <c r="A19" s="8" t="s">
        <v>25</v>
      </c>
      <c r="B19" s="9">
        <v>1</v>
      </c>
      <c r="C19" s="9">
        <v>8</v>
      </c>
      <c r="D19" s="10">
        <f t="shared" si="0"/>
        <v>8</v>
      </c>
    </row>
    <row r="20" spans="1:4" x14ac:dyDescent="0.2">
      <c r="A20" s="6" t="s">
        <v>3</v>
      </c>
      <c r="B20" s="7">
        <v>1</v>
      </c>
      <c r="C20" s="7">
        <v>6</v>
      </c>
      <c r="D20" s="5">
        <f t="shared" si="0"/>
        <v>6</v>
      </c>
    </row>
    <row r="21" spans="1:4" x14ac:dyDescent="0.2">
      <c r="A21" s="6" t="s">
        <v>8</v>
      </c>
      <c r="B21" s="7">
        <v>1</v>
      </c>
      <c r="C21" s="7">
        <v>6</v>
      </c>
      <c r="D21" s="5">
        <f t="shared" si="0"/>
        <v>6</v>
      </c>
    </row>
    <row r="22" spans="1:4" x14ac:dyDescent="0.2">
      <c r="A22" s="8" t="s">
        <v>16</v>
      </c>
      <c r="B22" s="9">
        <v>1</v>
      </c>
      <c r="C22" s="9">
        <v>6</v>
      </c>
      <c r="D22" s="10">
        <f t="shared" si="0"/>
        <v>6</v>
      </c>
    </row>
    <row r="23" spans="1:4" x14ac:dyDescent="0.2">
      <c r="A23" s="6" t="s">
        <v>32</v>
      </c>
      <c r="B23" s="7">
        <v>1</v>
      </c>
      <c r="C23" s="7">
        <v>6</v>
      </c>
      <c r="D23" s="5">
        <f t="shared" si="0"/>
        <v>6</v>
      </c>
    </row>
    <row r="24" spans="1:4" x14ac:dyDescent="0.2">
      <c r="A24" s="6" t="s">
        <v>29</v>
      </c>
      <c r="B24" s="7">
        <v>1</v>
      </c>
      <c r="C24" s="7">
        <v>5</v>
      </c>
      <c r="D24" s="5">
        <f t="shared" si="0"/>
        <v>5</v>
      </c>
    </row>
    <row r="25" spans="1:4" x14ac:dyDescent="0.2">
      <c r="A25" s="6" t="s">
        <v>11</v>
      </c>
      <c r="B25" s="7">
        <v>6</v>
      </c>
      <c r="C25" s="7">
        <v>25</v>
      </c>
      <c r="D25" s="5">
        <f t="shared" si="0"/>
        <v>4.166666666666667</v>
      </c>
    </row>
    <row r="26" spans="1:4" x14ac:dyDescent="0.2">
      <c r="A26" s="6" t="s">
        <v>13</v>
      </c>
      <c r="B26" s="7">
        <v>1</v>
      </c>
      <c r="C26" s="7">
        <v>4</v>
      </c>
      <c r="D26" s="5">
        <f t="shared" si="0"/>
        <v>4</v>
      </c>
    </row>
    <row r="27" spans="1:4" x14ac:dyDescent="0.2">
      <c r="A27" s="11" t="s">
        <v>34</v>
      </c>
      <c r="B27" s="12">
        <v>3</v>
      </c>
      <c r="C27" s="12">
        <v>7</v>
      </c>
      <c r="D27" s="13">
        <f t="shared" si="0"/>
        <v>2.3333333333333335</v>
      </c>
    </row>
    <row r="28" spans="1:4" x14ac:dyDescent="0.2">
      <c r="A28" s="8" t="s">
        <v>17</v>
      </c>
      <c r="B28" s="9">
        <v>1</v>
      </c>
      <c r="C28" s="9">
        <v>1</v>
      </c>
      <c r="D28" s="10">
        <f t="shared" si="0"/>
        <v>1</v>
      </c>
    </row>
    <row r="29" spans="1:4" x14ac:dyDescent="0.2">
      <c r="A29" s="6" t="s">
        <v>4</v>
      </c>
      <c r="B29" s="7">
        <v>4</v>
      </c>
      <c r="C29" s="7">
        <v>2</v>
      </c>
      <c r="D29" s="5">
        <f t="shared" si="0"/>
        <v>0.5</v>
      </c>
    </row>
    <row r="30" spans="1:4" x14ac:dyDescent="0.2">
      <c r="A30" s="6" t="s">
        <v>5</v>
      </c>
      <c r="B30" s="7">
        <v>2</v>
      </c>
      <c r="C30" s="7">
        <v>0</v>
      </c>
      <c r="D30" s="5">
        <f t="shared" si="0"/>
        <v>0</v>
      </c>
    </row>
    <row r="31" spans="1:4" x14ac:dyDescent="0.2">
      <c r="A31" s="6" t="s">
        <v>10</v>
      </c>
      <c r="B31" s="7">
        <v>1</v>
      </c>
      <c r="C31" s="7">
        <v>0</v>
      </c>
      <c r="D31" s="5">
        <f t="shared" si="0"/>
        <v>0</v>
      </c>
    </row>
    <row r="32" spans="1:4" x14ac:dyDescent="0.2">
      <c r="A32" s="6" t="s">
        <v>12</v>
      </c>
      <c r="B32" s="7">
        <v>1</v>
      </c>
      <c r="C32" s="7">
        <v>0</v>
      </c>
      <c r="D32" s="5">
        <f t="shared" si="0"/>
        <v>0</v>
      </c>
    </row>
    <row r="33" spans="1:4" x14ac:dyDescent="0.2">
      <c r="A33" s="6" t="s">
        <v>30</v>
      </c>
      <c r="B33" s="7">
        <v>1</v>
      </c>
      <c r="C33" s="7">
        <v>0</v>
      </c>
      <c r="D33" s="5">
        <f t="shared" si="0"/>
        <v>0</v>
      </c>
    </row>
    <row r="34" spans="1:4" x14ac:dyDescent="0.2">
      <c r="A34" s="11" t="s">
        <v>36</v>
      </c>
      <c r="B34" s="12"/>
      <c r="C34" s="12"/>
      <c r="D34" s="13"/>
    </row>
    <row r="35" spans="1:4" x14ac:dyDescent="0.2">
      <c r="A35" s="11" t="s">
        <v>37</v>
      </c>
      <c r="B35" s="12"/>
      <c r="C35" s="12"/>
      <c r="D35" s="13"/>
    </row>
    <row r="36" spans="1:4" x14ac:dyDescent="0.2">
      <c r="A36" s="11" t="s">
        <v>38</v>
      </c>
      <c r="B36" s="12"/>
      <c r="C36" s="12"/>
      <c r="D36" s="13"/>
    </row>
    <row r="37" spans="1:4" x14ac:dyDescent="0.2">
      <c r="A37" s="11" t="s">
        <v>39</v>
      </c>
      <c r="B37" s="12"/>
      <c r="C37" s="12">
        <v>2</v>
      </c>
      <c r="D37" s="13"/>
    </row>
    <row r="38" spans="1:4" x14ac:dyDescent="0.2">
      <c r="A38" s="11" t="s">
        <v>40</v>
      </c>
      <c r="B38" s="12"/>
      <c r="C38" s="12"/>
      <c r="D38" s="13"/>
    </row>
    <row r="39" spans="1:4" x14ac:dyDescent="0.2">
      <c r="A39" s="11" t="s">
        <v>41</v>
      </c>
      <c r="B39" s="12"/>
      <c r="C39" s="12">
        <v>1</v>
      </c>
      <c r="D39" s="13"/>
    </row>
    <row r="40" spans="1:4" x14ac:dyDescent="0.2">
      <c r="A40" s="11" t="s">
        <v>42</v>
      </c>
      <c r="B40" s="12"/>
      <c r="C40" s="12">
        <v>4</v>
      </c>
      <c r="D40" s="13"/>
    </row>
    <row r="41" spans="1:4" x14ac:dyDescent="0.2">
      <c r="A41" s="11" t="s">
        <v>43</v>
      </c>
      <c r="B41" s="12"/>
      <c r="C41" s="12"/>
      <c r="D41" s="13"/>
    </row>
    <row r="42" spans="1:4" x14ac:dyDescent="0.2">
      <c r="A42" s="14" t="s">
        <v>44</v>
      </c>
      <c r="B42" s="15"/>
      <c r="C42" s="15"/>
      <c r="D42" s="13"/>
    </row>
    <row r="43" spans="1:4" ht="17" thickBot="1" x14ac:dyDescent="0.25">
      <c r="A43" s="19" t="s">
        <v>45</v>
      </c>
      <c r="B43" s="20"/>
      <c r="C43" s="20"/>
      <c r="D43" s="20"/>
    </row>
    <row r="44" spans="1:4" x14ac:dyDescent="0.2">
      <c r="A44" s="17" t="s">
        <v>47</v>
      </c>
      <c r="B44" s="18">
        <v>82</v>
      </c>
      <c r="C44" s="18">
        <f>SUM(C2:C43)</f>
        <v>1028</v>
      </c>
      <c r="D44" s="18">
        <f>C44/B44</f>
        <v>12.536585365853659</v>
      </c>
    </row>
  </sheetData>
  <sortState xmlns:xlrd2="http://schemas.microsoft.com/office/spreadsheetml/2017/richdata2" ref="A2:D43">
    <sortCondition descending="1" ref="D2:D4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7A0DE307DC44C9C6D49C199E56D43" ma:contentTypeVersion="20" ma:contentTypeDescription="Create a new document." ma:contentTypeScope="" ma:versionID="9fed82db48bcb881926b6e45aeab989a">
  <xsd:schema xmlns:xsd="http://www.w3.org/2001/XMLSchema" xmlns:xs="http://www.w3.org/2001/XMLSchema" xmlns:p="http://schemas.microsoft.com/office/2006/metadata/properties" xmlns:ns1="http://schemas.microsoft.com/sharepoint/v3" xmlns:ns2="bdde9dca-b655-4c82-9756-0719d4cc3ad5" xmlns:ns3="08b51a6c-15c5-468c-9d03-3812a6e79002" targetNamespace="http://schemas.microsoft.com/office/2006/metadata/properties" ma:root="true" ma:fieldsID="b10dd0d0682a2b2f0d50032ab9be8962" ns1:_="" ns2:_="" ns3:_="">
    <xsd:import namespace="http://schemas.microsoft.com/sharepoint/v3"/>
    <xsd:import namespace="bdde9dca-b655-4c82-9756-0719d4cc3ad5"/>
    <xsd:import namespace="08b51a6c-15c5-468c-9d03-3812a6e79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unty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e9dca-b655-4c82-9756-0719d4cc3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a1b1a5a-f0f9-49c0-b9db-6a9c78dda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unty" ma:index="24" nillable="true" ma:displayName="County" ma:description="Where PIPs are from" ma:format="Dropdown" ma:internalName="County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51a6c-15c5-468c-9d03-3812a6e79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4764a0-56e0-4cd0-8eca-b34752208dec}" ma:internalName="TaxCatchAll" ma:showField="CatchAllData" ma:web="08b51a6c-15c5-468c-9d03-3812a6e79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4F7514-5710-4E49-AC2B-4E08C7DB486A}"/>
</file>

<file path=customXml/itemProps2.xml><?xml version="1.0" encoding="utf-8"?>
<ds:datastoreItem xmlns:ds="http://schemas.openxmlformats.org/officeDocument/2006/customXml" ds:itemID="{76F7EAF6-9006-42E2-B51B-F47ED4E36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Individual</vt:lpstr>
      <vt:lpstr>Group</vt:lpstr>
      <vt:lpstr>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MAC-A2780-0361</dc:creator>
  <cp:lastModifiedBy>MAC-A2780-0361</cp:lastModifiedBy>
  <dcterms:created xsi:type="dcterms:W3CDTF">2023-09-06T17:41:04Z</dcterms:created>
  <dcterms:modified xsi:type="dcterms:W3CDTF">2023-09-14T15:25:37Z</dcterms:modified>
</cp:coreProperties>
</file>