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2"/>
  <workbookPr/>
  <mc:AlternateContent xmlns:mc="http://schemas.openxmlformats.org/markup-compatibility/2006">
    <mc:Choice Requires="x15">
      <x15ac:absPath xmlns:x15ac="http://schemas.microsoft.com/office/spreadsheetml/2010/11/ac" url="C:\Users\RyanCaceres\Desktop\"/>
    </mc:Choice>
  </mc:AlternateContent>
  <xr:revisionPtr revIDLastSave="4" documentId="13_ncr:1_{C6F90DEC-4035-4D56-8A78-921A68CB37D6}" xr6:coauthVersionLast="47" xr6:coauthVersionMax="47" xr10:uidLastSave="{1ACEE8C8-668E-4251-A79F-A0B7B1498B17}"/>
  <bookViews>
    <workbookView xWindow="3540" yWindow="0" windowWidth="23250" windowHeight="15585" tabRatio="940" firstSheet="1" xr2:uid="{00000000-000D-0000-FFFF-FFFF00000000}"/>
  </bookViews>
  <sheets>
    <sheet name="Provider Profile" sheetId="1" r:id="rId1"/>
    <sheet name="Salary &amp; Benefits" sheetId="4" r:id="rId2"/>
    <sheet name="Overhead" sheetId="2" r:id="rId3"/>
    <sheet name="Utilization" sheetId="11" r:id="rId4"/>
    <sheet name="Utilization Data Mapping" sheetId="22" r:id="rId5"/>
    <sheet name="Allowability" sheetId="15" state="hidden" r:id="rId6"/>
    <sheet name="Actions" sheetId="16" state="hidden" r:id="rId7"/>
  </sheets>
  <definedNames>
    <definedName name="_xlnm._FilterDatabase" localSheetId="2" hidden="1">Overhead!$A$15:$O$15</definedName>
    <definedName name="bed_cnt">#REF!</definedName>
    <definedName name="bed_rel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2" i="4" l="1" a="1"/>
  <c r="L22" i="4" s="1"/>
  <c r="D36" i="16" l="1"/>
  <c r="D85" i="16" s="1"/>
  <c r="B21" i="1" l="1" a="1"/>
  <c r="C14" i="11"/>
  <c r="C8" i="4"/>
  <c r="C7" i="4"/>
  <c r="C16" i="11"/>
  <c r="C15" i="11"/>
  <c r="I10" i="2"/>
  <c r="G10" i="2"/>
  <c r="F19" i="11" l="1"/>
  <c r="L21" i="1" a="1"/>
  <c r="L21" i="1" s="1"/>
  <c r="M21" i="1" s="1" a="1"/>
  <c r="M21" i="1" s="1"/>
  <c r="N20" i="1" a="1"/>
  <c r="N20" i="1" s="1"/>
  <c r="N21" i="4" a="1"/>
  <c r="M22" i="4" s="1" a="1"/>
  <c r="M22" i="4" s="1"/>
  <c r="D13" i="2" a="1"/>
  <c r="B21" i="1"/>
  <c r="N21" i="4" l="1"/>
  <c r="D13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<sst xmlns="http://schemas.openxmlformats.org/spreadsheetml/2006/main" count="357" uniqueCount="135">
  <si>
    <t>Provider Profile</t>
  </si>
  <si>
    <t>1. PROVIDER INFO</t>
  </si>
  <si>
    <t>DEFINITIONS</t>
  </si>
  <si>
    <t>HOW TO COMPLETE THIS TAB</t>
  </si>
  <si>
    <t>Provider Name:</t>
  </si>
  <si>
    <t>Number of Sites:</t>
  </si>
  <si>
    <t>Demonstration:</t>
  </si>
  <si>
    <t>View recording</t>
  </si>
  <si>
    <t>Start Date:</t>
  </si>
  <si>
    <t>End Date:</t>
  </si>
  <si>
    <t>2. OPERATIONAL UNIT MIX</t>
  </si>
  <si>
    <t>Units</t>
  </si>
  <si>
    <t>Bedrooms</t>
  </si>
  <si>
    <t>Site Name</t>
  </si>
  <si>
    <t>Zip Code</t>
  </si>
  <si>
    <t>Total Beds</t>
  </si>
  <si>
    <r>
      <t>SRO</t>
    </r>
    <r>
      <rPr>
        <b/>
        <vertAlign val="superscript"/>
        <sz val="11"/>
        <color theme="1"/>
        <rFont val="Milligram"/>
      </rPr>
      <t>1</t>
    </r>
  </si>
  <si>
    <r>
      <t>Efficiency</t>
    </r>
    <r>
      <rPr>
        <b/>
        <vertAlign val="superscript"/>
        <sz val="11"/>
        <color theme="1"/>
        <rFont val="Milligram"/>
      </rPr>
      <t>2</t>
    </r>
  </si>
  <si>
    <t>Bed Check</t>
  </si>
  <si>
    <t>Salary &amp; Benefits</t>
  </si>
  <si>
    <t>REVIEW PERIOD</t>
  </si>
  <si>
    <t>From:</t>
  </si>
  <si>
    <t>To:</t>
  </si>
  <si>
    <t>3. STAFFING PROFILE</t>
  </si>
  <si>
    <t>4. SITE ALLOCATION GRID</t>
  </si>
  <si>
    <t>Note: The Housing Operations and Supportive Services percentages must equal to 100%.</t>
  </si>
  <si>
    <r>
      <t xml:space="preserve">Note: Complete only for staff marked </t>
    </r>
    <r>
      <rPr>
        <b/>
        <sz val="9"/>
        <color theme="1" tint="0.34998626667073579"/>
        <rFont val="Milligram"/>
      </rPr>
      <t xml:space="preserve">Multi-House (fill out allocation grid). </t>
    </r>
    <r>
      <rPr>
        <sz val="9"/>
        <color theme="1" tint="0.34998626667073579"/>
        <rFont val="Milligram"/>
      </rPr>
      <t>Percentages in each row must total 100%.</t>
    </r>
  </si>
  <si>
    <t>Employee Name</t>
  </si>
  <si>
    <t>Position</t>
  </si>
  <si>
    <t>FTEs to County Housing Program</t>
  </si>
  <si>
    <r>
      <t>Housing Operations</t>
    </r>
    <r>
      <rPr>
        <b/>
        <vertAlign val="superscript"/>
        <sz val="11"/>
        <color theme="0"/>
        <rFont val="Milligram"/>
      </rPr>
      <t>1</t>
    </r>
    <r>
      <rPr>
        <b/>
        <sz val="11"/>
        <color theme="0"/>
        <rFont val="Milligram"/>
      </rPr>
      <t xml:space="preserve"> %</t>
    </r>
  </si>
  <si>
    <r>
      <t>Housing Supportive Services</t>
    </r>
    <r>
      <rPr>
        <b/>
        <vertAlign val="superscript"/>
        <sz val="11"/>
        <color theme="0"/>
        <rFont val="Milligram"/>
      </rPr>
      <t>2</t>
    </r>
    <r>
      <rPr>
        <b/>
        <sz val="11"/>
        <color theme="0"/>
        <rFont val="Milligram"/>
      </rPr>
      <t xml:space="preserve"> %</t>
    </r>
  </si>
  <si>
    <t>Site Affiliation</t>
  </si>
  <si>
    <t>Hire Date</t>
  </si>
  <si>
    <t>Termination Date</t>
  </si>
  <si>
    <t>Total = 100%?</t>
  </si>
  <si>
    <t>Overhead</t>
  </si>
  <si>
    <t>5. ANNUAL COSTS</t>
  </si>
  <si>
    <t>Review Period    | From:</t>
  </si>
  <si>
    <r>
      <t>Site Specific Expenses</t>
    </r>
    <r>
      <rPr>
        <vertAlign val="superscript"/>
        <sz val="11"/>
        <rFont val="Milligram"/>
      </rPr>
      <t>1</t>
    </r>
  </si>
  <si>
    <t>Facility Costs</t>
  </si>
  <si>
    <t>Occupancy / Property Carrying Costs</t>
  </si>
  <si>
    <t>Rent / Lease – Land, Building, Units</t>
  </si>
  <si>
    <t>HOA Fees</t>
  </si>
  <si>
    <t>Parking Fees (Leased Spaces)</t>
  </si>
  <si>
    <t>Property Taxes</t>
  </si>
  <si>
    <t>Permits, Licenses &amp; Inspections</t>
  </si>
  <si>
    <t>Depreciation - Building</t>
  </si>
  <si>
    <t>Maintenance, Repairs &amp; Turnover</t>
  </si>
  <si>
    <t>Repairs / Maintenance (Building/Grounds)</t>
  </si>
  <si>
    <t>Appliance Repair / Replacement</t>
  </si>
  <si>
    <t>Keys / Rekeying / Lock Changes</t>
  </si>
  <si>
    <t>Unit Turnover / Make‑Ready</t>
  </si>
  <si>
    <t>Property Operations</t>
  </si>
  <si>
    <t>Property Management Fees</t>
  </si>
  <si>
    <t>Security Services</t>
  </si>
  <si>
    <t>Janitorial Services</t>
  </si>
  <si>
    <t>Landscaping / Groundskeeping</t>
  </si>
  <si>
    <t>Pest Control</t>
  </si>
  <si>
    <t>Laundry Services</t>
  </si>
  <si>
    <t>Utilities (Trash, Water, Electric, Gas, Sewage)</t>
  </si>
  <si>
    <t>Utilities - Cable, WiFi (Resident Use)</t>
  </si>
  <si>
    <t>Equipment (Purchases/Rental/Lease)</t>
  </si>
  <si>
    <t>Equipment Maintenance</t>
  </si>
  <si>
    <t>Depreciation – Equipment</t>
  </si>
  <si>
    <t>Furniture &amp; Fixtures (Beds, Dressers, Common Area)</t>
  </si>
  <si>
    <t>Food (Resident/Program)</t>
  </si>
  <si>
    <t>Vehicle Leases</t>
  </si>
  <si>
    <t>Depreciation – Vehicles</t>
  </si>
  <si>
    <t>Gas / Oil / Vehicle Maintenance</t>
  </si>
  <si>
    <t>Vehicle Registration &amp; Fees</t>
  </si>
  <si>
    <t>Supplies (Facility &amp; Unit Operations)</t>
  </si>
  <si>
    <t>Safety Supplies</t>
  </si>
  <si>
    <t>Housing Supplies (Unit/Campus supplies)</t>
  </si>
  <si>
    <t>Tenant Support Program</t>
  </si>
  <si>
    <t>Program Supplies (Incentives, Groups, etc.)</t>
  </si>
  <si>
    <t>Interpretation/Translation Services</t>
  </si>
  <si>
    <t>Transportation</t>
  </si>
  <si>
    <t>&lt;insert line item&gt;</t>
  </si>
  <si>
    <t>Human Resources (HR) &amp; Workforce Support</t>
  </si>
  <si>
    <t>Staff Recruiting / Background Checks / Fingerprinting</t>
  </si>
  <si>
    <t>Staff Training / Professional Development</t>
  </si>
  <si>
    <t>Overtime / On‑Call / Differential Pay</t>
  </si>
  <si>
    <t>Payroll Taxes</t>
  </si>
  <si>
    <t>Workers’ Compensation</t>
  </si>
  <si>
    <t>Professional HR Services (contracted)</t>
  </si>
  <si>
    <t>General Administration (G&amp;A)</t>
  </si>
  <si>
    <t>Accounting / Bookkeeping</t>
  </si>
  <si>
    <t>Bank Fees / Merchant Fees</t>
  </si>
  <si>
    <t>IT Services / Software Licenses</t>
  </si>
  <si>
    <t>Internet / WiFi (Staff Use)</t>
  </si>
  <si>
    <t>Hardware (Computers, Printers, etc.)</t>
  </si>
  <si>
    <t>Phones / Mobile Devices</t>
  </si>
  <si>
    <t>Insurance (Property)</t>
  </si>
  <si>
    <t>Insurance (Liability)</t>
  </si>
  <si>
    <t>Insurance (Auto)</t>
  </si>
  <si>
    <t>Membership Dues</t>
  </si>
  <si>
    <t>Publications &amp; Legal Notices</t>
  </si>
  <si>
    <t>Printing / Postage</t>
  </si>
  <si>
    <t>Office Supplies</t>
  </si>
  <si>
    <t>Business Taxes (non-property)</t>
  </si>
  <si>
    <t>Interest Expense</t>
  </si>
  <si>
    <t>Eviction Filing Fees / Court Fees</t>
  </si>
  <si>
    <t>Regulatory &amp; Compliance</t>
  </si>
  <si>
    <t>Licensing / Certification Fees</t>
  </si>
  <si>
    <t>Compliance Costs (Policies, Monitoring, Required Postings)</t>
  </si>
  <si>
    <t>Resident Screening</t>
  </si>
  <si>
    <t>Other - Enter Line Items</t>
  </si>
  <si>
    <t>Utilization</t>
  </si>
  <si>
    <t>6. HOUSING OCCUPANCY DETAILS</t>
  </si>
  <si>
    <t>Provider</t>
  </si>
  <si>
    <t>Room ID</t>
  </si>
  <si>
    <r>
      <t>Room / Unit Type</t>
    </r>
    <r>
      <rPr>
        <b/>
        <vertAlign val="superscript"/>
        <sz val="11"/>
        <color theme="0"/>
        <rFont val="Milligram"/>
      </rPr>
      <t>1</t>
    </r>
  </si>
  <si>
    <t>Admit Date</t>
  </si>
  <si>
    <t>Discharge Date</t>
  </si>
  <si>
    <r>
      <t>Occupied Bed Days</t>
    </r>
    <r>
      <rPr>
        <b/>
        <vertAlign val="superscript"/>
        <sz val="11"/>
        <color theme="0"/>
        <rFont val="Milligram"/>
      </rPr>
      <t>2</t>
    </r>
  </si>
  <si>
    <t>Site</t>
  </si>
  <si>
    <t>Utilization Data Mapping</t>
  </si>
  <si>
    <t>[Copy Sample Excel Report Here]</t>
  </si>
  <si>
    <t>Line Item</t>
  </si>
  <si>
    <t>Eligible to include in TR/Admin Patch</t>
  </si>
  <si>
    <t>TR Rent Bundle Eligible</t>
  </si>
  <si>
    <t>TR Rent Bundle Eligible (Amenity)</t>
  </si>
  <si>
    <t>Not TR Eligible - Incl in Patch</t>
  </si>
  <si>
    <t>Client Engagement Supplies (Groups, Meetings, etc.)</t>
  </si>
  <si>
    <t>Program Supplies</t>
  </si>
  <si>
    <t>Admin Patch Bundle Eligible</t>
  </si>
  <si>
    <t>Internet / Connectivity (Office / Staff Use)</t>
  </si>
  <si>
    <t>TR Rent Bundle Eligible (Utilities)</t>
  </si>
  <si>
    <t>Utilities (Cable, WiFi Provided to Clients)</t>
  </si>
  <si>
    <t>Incorporate a Zip Code &amp; SAFMR mapping</t>
  </si>
  <si>
    <t>Rental rate should be limited to zip code SAFMR</t>
  </si>
  <si>
    <t>Apply subsidies to the housing rate calculation only</t>
  </si>
  <si>
    <t>Receive MCP TR Admin contract w/ Placer to double check TR bundle eligibility</t>
  </si>
  <si>
    <t>Tenant Support Budget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</si>
</sst>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6" formatCode="&quot;$&quot;#,##0_);[Red]\(&quot;$&quot;#,##0\)"/>
    <numFmt numFmtId="43" formatCode="_(* #,##0.00_);_(* \(#,##0.00\);_(* &quot;-&quot;??_);_(@_)"/>
    <numFmt numFmtId="164" formatCode="m/d/yy;@"/>
    <numFmt numFmtId="165" formatCode="&quot;$&quot;#,##0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Milligram"/>
    </font>
    <font>
      <b/>
      <sz val="11"/>
      <name val="Milligram"/>
    </font>
    <font>
      <sz val="11"/>
      <name val="Milligram"/>
    </font>
    <font>
      <sz val="11"/>
      <color theme="0"/>
      <name val="Milligram"/>
    </font>
    <font>
      <b/>
      <sz val="14"/>
      <name val="Milligram"/>
    </font>
    <font>
      <b/>
      <sz val="11"/>
      <color theme="0"/>
      <name val="Milligram"/>
    </font>
    <font>
      <sz val="11"/>
      <color theme="0" tint="-0.249977111117893"/>
      <name val="Milligram"/>
    </font>
    <font>
      <b/>
      <sz val="11"/>
      <color theme="0" tint="-0.249977111117893"/>
      <name val="Milligram"/>
    </font>
    <font>
      <b/>
      <sz val="11"/>
      <color theme="1"/>
      <name val="Milligram"/>
    </font>
    <font>
      <b/>
      <vertAlign val="superscript"/>
      <sz val="11"/>
      <color theme="1"/>
      <name val="Milligram"/>
    </font>
    <font>
      <b/>
      <sz val="11"/>
      <color theme="1" tint="0.34998626667073579"/>
      <name val="Milligram"/>
    </font>
    <font>
      <sz val="11"/>
      <color theme="1" tint="0.34998626667073579"/>
      <name val="Milligram"/>
    </font>
    <font>
      <b/>
      <sz val="18"/>
      <color rgb="FF0F6775"/>
      <name val="Milligram"/>
    </font>
    <font>
      <i/>
      <sz val="11"/>
      <color theme="1"/>
      <name val="Milligram"/>
    </font>
    <font>
      <sz val="11"/>
      <color theme="1" tint="0.34998626667073579"/>
      <name val="Milligram"/>
      <family val="2"/>
      <charset val="1"/>
    </font>
    <font>
      <b/>
      <sz val="11"/>
      <color theme="0"/>
      <name val="Wingdings 2"/>
      <family val="1"/>
      <charset val="2"/>
    </font>
    <font>
      <sz val="16"/>
      <color theme="1"/>
      <name val="Milligram"/>
    </font>
    <font>
      <sz val="18"/>
      <color theme="1"/>
      <name val="Milligram"/>
    </font>
    <font>
      <sz val="11"/>
      <color rgb="FF000000"/>
      <name val="Milligram"/>
    </font>
    <font>
      <b/>
      <vertAlign val="superscript"/>
      <sz val="11"/>
      <color theme="0"/>
      <name val="Milligram"/>
    </font>
    <font>
      <vertAlign val="superscript"/>
      <sz val="11"/>
      <name val="Milligram"/>
    </font>
    <font>
      <sz val="9"/>
      <color theme="1" tint="0.34998626667073579"/>
      <name val="Milligram"/>
    </font>
    <font>
      <b/>
      <sz val="9"/>
      <color theme="1" tint="0.34998626667073579"/>
      <name val="Milligram"/>
    </font>
    <font>
      <sz val="11"/>
      <color theme="0"/>
      <name val="Wingdings 2"/>
      <family val="1"/>
      <charset val="2"/>
    </font>
    <font>
      <u/>
      <sz val="11"/>
      <color theme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EB84A"/>
        <bgColor indexed="64"/>
      </patternFill>
    </fill>
    <fill>
      <patternFill patternType="solid">
        <fgColor rgb="FF5CA090"/>
        <bgColor indexed="64"/>
      </patternFill>
    </fill>
    <fill>
      <patternFill patternType="solid">
        <fgColor rgb="FF007377"/>
        <bgColor indexed="64"/>
      </patternFill>
    </fill>
    <fill>
      <patternFill patternType="solid">
        <fgColor rgb="FFD2E3B7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00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 applyNumberFormat="0" applyFill="0" applyBorder="0" applyAlignment="0" applyProtection="0"/>
  </cellStyleXfs>
  <cellXfs count="119">
    <xf numFmtId="0" fontId="0" fillId="0" borderId="0" xfId="0"/>
    <xf numFmtId="0" fontId="2" fillId="0" borderId="8" xfId="0" applyFont="1" applyBorder="1"/>
    <xf numFmtId="0" fontId="4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4" fillId="2" borderId="0" xfId="0" applyFont="1" applyFill="1" applyAlignment="1" applyProtection="1">
      <alignment horizontal="center"/>
      <protection locked="0"/>
    </xf>
    <xf numFmtId="164" fontId="4" fillId="2" borderId="0" xfId="0" applyNumberFormat="1" applyFont="1" applyFill="1" applyAlignment="1" applyProtection="1">
      <alignment horizontal="center"/>
      <protection locked="0"/>
    </xf>
    <xf numFmtId="1" fontId="10" fillId="2" borderId="0" xfId="0" applyNumberFormat="1" applyFont="1" applyFill="1" applyAlignment="1" applyProtection="1">
      <alignment horizontal="center"/>
      <protection locked="0"/>
    </xf>
    <xf numFmtId="1" fontId="11" fillId="2" borderId="0" xfId="0" applyNumberFormat="1" applyFont="1" applyFill="1"/>
    <xf numFmtId="0" fontId="4" fillId="2" borderId="0" xfId="0" applyFont="1" applyFill="1"/>
    <xf numFmtId="0" fontId="12" fillId="2" borderId="0" xfId="0" applyFont="1" applyFill="1"/>
    <xf numFmtId="0" fontId="7" fillId="2" borderId="0" xfId="0" applyFont="1" applyFill="1"/>
    <xf numFmtId="0" fontId="12" fillId="2" borderId="0" xfId="0" applyFont="1" applyFill="1" applyAlignment="1">
      <alignment horizont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6" fillId="2" borderId="0" xfId="0" applyFont="1" applyFill="1"/>
    <xf numFmtId="0" fontId="1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7" borderId="0" xfId="0" applyFont="1" applyFill="1" applyAlignment="1">
      <alignment horizontal="left" vertical="center"/>
    </xf>
    <xf numFmtId="0" fontId="4" fillId="2" borderId="0" xfId="0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9" fillId="6" borderId="4" xfId="0" applyFont="1" applyFill="1" applyBorder="1" applyAlignment="1">
      <alignment horizontal="centerContinuous" vertical="center"/>
    </xf>
    <xf numFmtId="0" fontId="5" fillId="6" borderId="10" xfId="0" applyFont="1" applyFill="1" applyBorder="1" applyAlignment="1">
      <alignment horizontal="centerContinuous" vertical="center"/>
    </xf>
    <xf numFmtId="0" fontId="9" fillId="6" borderId="10" xfId="0" applyFont="1" applyFill="1" applyBorder="1" applyAlignment="1">
      <alignment horizontal="centerContinuous" vertical="center"/>
    </xf>
    <xf numFmtId="0" fontId="5" fillId="6" borderId="5" xfId="0" applyFont="1" applyFill="1" applyBorder="1" applyAlignment="1">
      <alignment horizontal="centerContinuous" vertical="center"/>
    </xf>
    <xf numFmtId="0" fontId="7" fillId="6" borderId="7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centerContinuous" vertical="center"/>
    </xf>
    <xf numFmtId="0" fontId="9" fillId="5" borderId="2" xfId="0" applyFont="1" applyFill="1" applyBorder="1" applyAlignment="1">
      <alignment horizontal="centerContinuous" vertical="center"/>
    </xf>
    <xf numFmtId="0" fontId="9" fillId="5" borderId="6" xfId="0" applyFont="1" applyFill="1" applyBorder="1" applyAlignment="1">
      <alignment horizontal="centerContinuous" vertical="center"/>
    </xf>
    <xf numFmtId="0" fontId="5" fillId="5" borderId="3" xfId="0" applyFont="1" applyFill="1" applyBorder="1" applyAlignment="1">
      <alignment horizontal="centerContinuous" vertical="center"/>
    </xf>
    <xf numFmtId="0" fontId="7" fillId="4" borderId="0" xfId="0" applyFont="1" applyFill="1"/>
    <xf numFmtId="0" fontId="15" fillId="2" borderId="0" xfId="0" applyFont="1" applyFill="1" applyAlignment="1">
      <alignment horizontal="left"/>
    </xf>
    <xf numFmtId="164" fontId="15" fillId="2" borderId="0" xfId="0" applyNumberFormat="1" applyFont="1" applyFill="1" applyAlignment="1">
      <alignment horizontal="left"/>
    </xf>
    <xf numFmtId="0" fontId="4" fillId="2" borderId="0" xfId="0" applyFont="1" applyFill="1" applyAlignment="1">
      <alignment horizontal="centerContinuous" vertical="center"/>
    </xf>
    <xf numFmtId="0" fontId="4" fillId="7" borderId="0" xfId="0" applyFont="1" applyFill="1" applyAlignment="1">
      <alignment horizontal="centerContinuous" vertical="center"/>
    </xf>
    <xf numFmtId="0" fontId="7" fillId="4" borderId="0" xfId="0" applyFont="1" applyFill="1" applyAlignment="1">
      <alignment horizontal="center"/>
    </xf>
    <xf numFmtId="0" fontId="4" fillId="7" borderId="0" xfId="0" applyFont="1" applyFill="1" applyAlignment="1">
      <alignment horizontal="center" vertical="center"/>
    </xf>
    <xf numFmtId="164" fontId="4" fillId="2" borderId="0" xfId="0" applyNumberFormat="1" applyFont="1" applyFill="1" applyAlignment="1" applyProtection="1">
      <alignment horizontal="left" wrapText="1"/>
      <protection locked="0"/>
    </xf>
    <xf numFmtId="0" fontId="6" fillId="8" borderId="11" xfId="0" applyFont="1" applyFill="1" applyBorder="1" applyAlignment="1" applyProtection="1">
      <alignment horizontal="center"/>
      <protection locked="0"/>
    </xf>
    <xf numFmtId="164" fontId="6" fillId="8" borderId="11" xfId="0" applyNumberFormat="1" applyFont="1" applyFill="1" applyBorder="1" applyAlignment="1" applyProtection="1">
      <alignment horizontal="center"/>
      <protection locked="0"/>
    </xf>
    <xf numFmtId="0" fontId="15" fillId="2" borderId="0" xfId="0" applyFont="1" applyFill="1" applyAlignment="1" applyProtection="1">
      <alignment vertical="top"/>
      <protection locked="0"/>
    </xf>
    <xf numFmtId="0" fontId="9" fillId="7" borderId="0" xfId="0" applyFont="1" applyFill="1" applyAlignment="1">
      <alignment vertical="center"/>
    </xf>
    <xf numFmtId="0" fontId="9" fillId="0" borderId="0" xfId="0" applyFont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9" fillId="2" borderId="0" xfId="0" applyFont="1" applyFill="1" applyAlignment="1">
      <alignment horizontal="center"/>
    </xf>
    <xf numFmtId="0" fontId="16" fillId="2" borderId="0" xfId="0" applyFont="1" applyFill="1" applyAlignment="1">
      <alignment horizontal="centerContinuous" vertical="center"/>
    </xf>
    <xf numFmtId="0" fontId="20" fillId="2" borderId="0" xfId="0" applyFont="1" applyFill="1" applyAlignment="1">
      <alignment horizontal="centerContinuous" vertical="center"/>
    </xf>
    <xf numFmtId="0" fontId="14" fillId="2" borderId="0" xfId="0" applyFont="1" applyFill="1" applyAlignment="1">
      <alignment vertical="center"/>
    </xf>
    <xf numFmtId="0" fontId="15" fillId="2" borderId="0" xfId="0" applyFont="1" applyFill="1"/>
    <xf numFmtId="0" fontId="15" fillId="0" borderId="0" xfId="0" applyFont="1"/>
    <xf numFmtId="0" fontId="4" fillId="0" borderId="0" xfId="0" applyFont="1"/>
    <xf numFmtId="0" fontId="15" fillId="2" borderId="0" xfId="0" applyFont="1" applyFill="1" applyAlignment="1">
      <alignment horizontal="center" vertical="center"/>
    </xf>
    <xf numFmtId="164" fontId="4" fillId="2" borderId="0" xfId="0" applyNumberFormat="1" applyFont="1" applyFill="1" applyAlignment="1">
      <alignment horizontal="center"/>
    </xf>
    <xf numFmtId="164" fontId="4" fillId="2" borderId="0" xfId="0" applyNumberFormat="1" applyFont="1" applyFill="1"/>
    <xf numFmtId="0" fontId="4" fillId="2" borderId="0" xfId="0" applyFont="1" applyFill="1" applyAlignment="1">
      <alignment horizontal="centerContinuous"/>
    </xf>
    <xf numFmtId="0" fontId="21" fillId="2" borderId="0" xfId="0" applyFont="1" applyFill="1"/>
    <xf numFmtId="0" fontId="6" fillId="0" borderId="0" xfId="0" applyFont="1" applyAlignment="1">
      <alignment horizontal="left" vertical="top" wrapText="1"/>
    </xf>
    <xf numFmtId="6" fontId="22" fillId="0" borderId="0" xfId="1" applyNumberFormat="1" applyFont="1" applyFill="1" applyBorder="1" applyAlignment="1">
      <alignment horizontal="center" vertical="top"/>
    </xf>
    <xf numFmtId="40" fontId="22" fillId="0" borderId="0" xfId="1" applyNumberFormat="1" applyFont="1" applyFill="1" applyBorder="1" applyAlignment="1">
      <alignment horizontal="center" vertical="top"/>
    </xf>
    <xf numFmtId="9" fontId="22" fillId="0" borderId="0" xfId="1" applyNumberFormat="1" applyFont="1" applyFill="1" applyBorder="1" applyAlignment="1">
      <alignment horizontal="center" vertical="top"/>
    </xf>
    <xf numFmtId="9" fontId="22" fillId="0" borderId="0" xfId="0" applyNumberFormat="1" applyFont="1" applyAlignment="1">
      <alignment horizontal="center" vertical="top"/>
    </xf>
    <xf numFmtId="164" fontId="6" fillId="0" borderId="0" xfId="0" applyNumberFormat="1" applyFont="1" applyAlignment="1">
      <alignment horizontal="left" vertical="top" wrapText="1"/>
    </xf>
    <xf numFmtId="9" fontId="7" fillId="2" borderId="0" xfId="0" applyNumberFormat="1" applyFont="1" applyFill="1"/>
    <xf numFmtId="9" fontId="22" fillId="0" borderId="0" xfId="1" applyNumberFormat="1" applyFont="1" applyFill="1" applyAlignment="1">
      <alignment horizontal="center" vertical="top"/>
    </xf>
    <xf numFmtId="9" fontId="22" fillId="0" borderId="0" xfId="2" applyFont="1" applyFill="1" applyAlignment="1">
      <alignment horizontal="center" vertical="top"/>
    </xf>
    <xf numFmtId="43" fontId="22" fillId="0" borderId="0" xfId="1" applyFont="1" applyFill="1" applyAlignment="1">
      <alignment horizontal="center" vertical="top"/>
    </xf>
    <xf numFmtId="164" fontId="15" fillId="2" borderId="0" xfId="0" applyNumberFormat="1" applyFont="1" applyFill="1" applyAlignment="1">
      <alignment horizontal="center"/>
    </xf>
    <xf numFmtId="0" fontId="4" fillId="7" borderId="0" xfId="0" applyFont="1" applyFill="1"/>
    <xf numFmtId="0" fontId="9" fillId="9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left" wrapText="1"/>
    </xf>
    <xf numFmtId="0" fontId="15" fillId="2" borderId="0" xfId="0" applyFont="1" applyFill="1" applyAlignment="1">
      <alignment horizontal="left" vertical="top" wrapText="1"/>
    </xf>
    <xf numFmtId="0" fontId="4" fillId="2" borderId="0" xfId="0" applyFont="1" applyFill="1" applyAlignment="1">
      <alignment horizontal="left" wrapText="1"/>
    </xf>
    <xf numFmtId="0" fontId="9" fillId="10" borderId="0" xfId="0" applyFont="1" applyFill="1" applyAlignment="1">
      <alignment horizontal="left" vertical="center"/>
    </xf>
    <xf numFmtId="0" fontId="4" fillId="10" borderId="0" xfId="0" applyFont="1" applyFill="1" applyAlignment="1">
      <alignment horizontal="centerContinuous" vertical="center"/>
    </xf>
    <xf numFmtId="0" fontId="9" fillId="10" borderId="0" xfId="0" applyFont="1" applyFill="1" applyAlignment="1">
      <alignment vertical="center"/>
    </xf>
    <xf numFmtId="0" fontId="4" fillId="10" borderId="0" xfId="0" applyFont="1" applyFill="1" applyAlignment="1">
      <alignment vertical="center"/>
    </xf>
    <xf numFmtId="0" fontId="7" fillId="10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4" fillId="3" borderId="2" xfId="0" applyFont="1" applyFill="1" applyBorder="1" applyAlignment="1">
      <alignment vertical="center"/>
    </xf>
    <xf numFmtId="0" fontId="4" fillId="3" borderId="6" xfId="0" applyFont="1" applyFill="1" applyBorder="1"/>
    <xf numFmtId="0" fontId="4" fillId="3" borderId="8" xfId="0" applyFont="1" applyFill="1" applyBorder="1" applyAlignment="1">
      <alignment vertical="center"/>
    </xf>
    <xf numFmtId="165" fontId="4" fillId="2" borderId="0" xfId="0" applyNumberFormat="1" applyFont="1" applyFill="1" applyAlignment="1">
      <alignment vertical="center"/>
    </xf>
    <xf numFmtId="0" fontId="7" fillId="2" borderId="9" xfId="0" applyFont="1" applyFill="1" applyBorder="1"/>
    <xf numFmtId="165" fontId="4" fillId="2" borderId="0" xfId="0" applyNumberFormat="1" applyFont="1" applyFill="1"/>
    <xf numFmtId="0" fontId="4" fillId="3" borderId="7" xfId="0" applyFont="1" applyFill="1" applyBorder="1"/>
    <xf numFmtId="0" fontId="4" fillId="3" borderId="8" xfId="0" applyFont="1" applyFill="1" applyBorder="1"/>
    <xf numFmtId="0" fontId="17" fillId="2" borderId="0" xfId="0" applyFont="1" applyFill="1"/>
    <xf numFmtId="0" fontId="7" fillId="2" borderId="7" xfId="0" applyFont="1" applyFill="1" applyBorder="1"/>
    <xf numFmtId="0" fontId="17" fillId="2" borderId="8" xfId="0" applyFont="1" applyFill="1" applyBorder="1"/>
    <xf numFmtId="0" fontId="21" fillId="2" borderId="0" xfId="0" applyFont="1" applyFill="1" applyAlignment="1">
      <alignment vertical="center"/>
    </xf>
    <xf numFmtId="0" fontId="15" fillId="2" borderId="0" xfId="0" applyFont="1" applyFill="1" applyAlignment="1">
      <alignment vertical="top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21" fillId="10" borderId="0" xfId="0" applyFont="1" applyFill="1"/>
    <xf numFmtId="1" fontId="4" fillId="2" borderId="0" xfId="0" applyNumberFormat="1" applyFont="1" applyFill="1"/>
    <xf numFmtId="0" fontId="4" fillId="6" borderId="2" xfId="0" applyFont="1" applyFill="1" applyBorder="1" applyAlignment="1">
      <alignment vertical="center"/>
    </xf>
    <xf numFmtId="164" fontId="9" fillId="6" borderId="6" xfId="0" applyNumberFormat="1" applyFont="1" applyFill="1" applyBorder="1" applyAlignment="1">
      <alignment horizontal="center" vertical="center"/>
    </xf>
    <xf numFmtId="164" fontId="9" fillId="6" borderId="3" xfId="0" applyNumberFormat="1" applyFont="1" applyFill="1" applyBorder="1" applyAlignment="1">
      <alignment horizontal="center" vertical="center"/>
    </xf>
    <xf numFmtId="164" fontId="9" fillId="6" borderId="6" xfId="0" applyNumberFormat="1" applyFont="1" applyFill="1" applyBorder="1" applyAlignment="1">
      <alignment horizontal="right" vertical="center"/>
    </xf>
    <xf numFmtId="0" fontId="4" fillId="0" borderId="0" xfId="0" quotePrefix="1" applyFont="1"/>
    <xf numFmtId="164" fontId="4" fillId="0" borderId="0" xfId="0" applyNumberFormat="1" applyFont="1"/>
    <xf numFmtId="1" fontId="4" fillId="0" borderId="0" xfId="0" applyNumberFormat="1" applyFont="1"/>
    <xf numFmtId="0" fontId="9" fillId="0" borderId="0" xfId="0" applyFont="1" applyAlignment="1">
      <alignment horizontal="center" vertical="center" wrapText="1"/>
    </xf>
    <xf numFmtId="0" fontId="4" fillId="2" borderId="0" xfId="0" applyFont="1" applyFill="1" applyAlignment="1">
      <alignment horizontal="center" wrapText="1"/>
    </xf>
    <xf numFmtId="9" fontId="27" fillId="2" borderId="0" xfId="0" applyNumberFormat="1" applyFont="1" applyFill="1" applyAlignment="1">
      <alignment horizontal="center"/>
    </xf>
    <xf numFmtId="0" fontId="18" fillId="2" borderId="0" xfId="0" applyFont="1" applyFill="1" applyAlignment="1">
      <alignment horizontal="left"/>
    </xf>
    <xf numFmtId="0" fontId="4" fillId="2" borderId="0" xfId="0" applyFont="1" applyFill="1" applyAlignment="1" applyProtection="1">
      <alignment vertical="top"/>
      <protection locked="0"/>
    </xf>
    <xf numFmtId="164" fontId="4" fillId="2" borderId="0" xfId="0" applyNumberFormat="1" applyFont="1" applyFill="1" applyProtection="1">
      <protection locked="0"/>
    </xf>
    <xf numFmtId="0" fontId="18" fillId="2" borderId="0" xfId="0" applyFont="1" applyFill="1" applyAlignment="1">
      <alignment vertical="center"/>
    </xf>
    <xf numFmtId="0" fontId="18" fillId="2" borderId="0" xfId="0" applyFont="1" applyFill="1" applyAlignment="1">
      <alignment vertical="top"/>
    </xf>
    <xf numFmtId="0" fontId="15" fillId="2" borderId="0" xfId="0" applyFont="1" applyFill="1" applyAlignment="1">
      <alignment vertical="center" wrapText="1"/>
    </xf>
    <xf numFmtId="6" fontId="22" fillId="0" borderId="0" xfId="1" applyNumberFormat="1" applyFont="1" applyFill="1" applyAlignment="1">
      <alignment horizontal="center" vertical="top"/>
    </xf>
    <xf numFmtId="40" fontId="22" fillId="0" borderId="0" xfId="1" applyNumberFormat="1" applyFont="1" applyFill="1" applyAlignment="1">
      <alignment horizontal="center" vertical="top"/>
    </xf>
    <xf numFmtId="0" fontId="15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left" vertical="top" wrapText="1"/>
    </xf>
    <xf numFmtId="0" fontId="28" fillId="2" borderId="0" xfId="3" applyFill="1" applyAlignment="1" applyProtection="1">
      <alignment vertical="top"/>
      <protection locked="0"/>
    </xf>
  </cellXfs>
  <cellStyles count="4">
    <cellStyle name="Comma" xfId="1" builtinId="3"/>
    <cellStyle name="Hyperlink" xfId="3" builtinId="8"/>
    <cellStyle name="Normal" xfId="0" builtinId="0"/>
    <cellStyle name="Percent" xfId="2" builtinId="5"/>
  </cellStyles>
  <dxfs count="40">
    <dxf>
      <font>
        <strike val="0"/>
        <outline val="0"/>
        <shadow val="0"/>
        <u val="none"/>
        <vertAlign val="baseline"/>
        <name val="Milligram"/>
        <scheme val="none"/>
      </font>
      <numFmt numFmtId="1" formatCode="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Milligram"/>
        <scheme val="none"/>
      </font>
      <numFmt numFmtId="1" formatCode="0"/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name val="Milligram"/>
        <scheme val="none"/>
      </font>
      <numFmt numFmtId="164" formatCode="m/d/yy;@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Milligram"/>
        <scheme val="none"/>
      </font>
      <numFmt numFmtId="164" formatCode="m/d/yy;@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Milligram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Milligram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Milligram"/>
        <scheme val="none"/>
      </font>
      <fill>
        <patternFill patternType="none">
          <fgColor indexed="64"/>
          <bgColor auto="1"/>
        </patternFill>
      </fill>
    </dxf>
    <dxf>
      <font>
        <b/>
        <strike val="0"/>
        <outline val="0"/>
        <shadow val="0"/>
        <u val="none"/>
        <vertAlign val="baseline"/>
        <sz val="11"/>
        <color theme="0"/>
        <name val="Milligram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name val="Milligram"/>
        <scheme val="none"/>
      </font>
      <numFmt numFmtId="164" formatCode="m/d/yy;@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illigram"/>
        <scheme val="none"/>
      </font>
      <numFmt numFmtId="164" formatCode="m/d/yy;@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illigram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Milligram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Milligram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Milligram"/>
        <scheme val="none"/>
      </font>
      <numFmt numFmtId="8" formatCode="#,##0.00_);[Red]\(#,##0.00\)"/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Milligram"/>
        <scheme val="none"/>
      </font>
      <numFmt numFmtId="10" formatCode="&quot;$&quot;#,##0_);[Red]\(&quot;$&quot;#,##0\)"/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illigram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illigram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Milligram"/>
        <scheme val="none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Milligram"/>
        <scheme val="none"/>
      </font>
      <fill>
        <patternFill patternType="solid">
          <fgColor indexed="64"/>
          <bgColor theme="4"/>
        </patternFill>
      </fill>
      <alignment horizontal="center" vertical="center" textRotation="0" wrapText="1" indent="0" justifyLastLine="0" shrinkToFit="0" readingOrder="0"/>
    </dxf>
    <dxf>
      <font>
        <color theme="1"/>
      </font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00B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00B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lor theme="1"/>
      </font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 tint="0.79998168889431442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2" defaultTableStyle="TableStyleMedium9" defaultPivotStyle="PivotStyleLight16">
    <tableStyle name="Table Style 1" pivot="0" count="2" xr9:uid="{1562DF18-1156-4655-8414-66A624141802}">
      <tableStyleElement type="wholeTable" dxfId="39"/>
      <tableStyleElement type="headerRow" dxfId="38"/>
    </tableStyle>
    <tableStyle name="Table Style 2" pivot="0" count="1" xr9:uid="{F4168943-7DAF-424D-8FDA-C4A3202DB861}">
      <tableStyleElement type="firstColumnStripe" dxfId="37"/>
    </tableStyle>
  </tableStyles>
  <colors>
    <mruColors>
      <color rgb="FF8EB84A"/>
      <color rgb="FF0F6775"/>
      <color rgb="FFFFCCCC"/>
      <color rgb="FFD2E3B7"/>
      <color rgb="FF007377"/>
      <color rgb="FF5CA090"/>
      <color rgb="FFFFFF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Structure" Target="richData/rdrichvaluestructure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06/relationships/rdRichValue" Target="richData/rdrichvalue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Types" Target="richData/rdRichValueTyp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523875</xdr:colOff>
      <xdr:row>6</xdr:row>
      <xdr:rowOff>9525</xdr:rowOff>
    </xdr:from>
    <xdr:to>
      <xdr:col>14</xdr:col>
      <xdr:colOff>66675</xdr:colOff>
      <xdr:row>14</xdr:row>
      <xdr:rowOff>182216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B0814CB-1E1B-1CD1-934E-E195D513838D}"/>
            </a:ext>
          </a:extLst>
        </xdr:cNvPr>
        <xdr:cNvSpPr txBox="1"/>
      </xdr:nvSpPr>
      <xdr:spPr>
        <a:xfrm>
          <a:off x="3961158" y="1053134"/>
          <a:ext cx="5754756" cy="169669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aseline="30000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1</a:t>
          </a:r>
          <a:r>
            <a:rPr lang="en-US" sz="1100" b="1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SRO</a:t>
          </a:r>
          <a:r>
            <a:rPr lang="en-US" sz="1100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: A unit that contains no sanitary facilities or food preparation facilities, or contains either, but not both, types of facilities. HUD defines SRO housing as a special housing type. See 24 CFR §982.4. </a:t>
          </a:r>
        </a:p>
        <a:p>
          <a:r>
            <a:rPr lang="en-US" sz="1100" b="1" i="1">
              <a:solidFill>
                <a:srgbClr val="0F6775"/>
              </a:solidFill>
              <a:effectLst/>
              <a:latin typeface="Milligram" pitchFamily="2" charset="0"/>
              <a:ea typeface="+mn-ea"/>
              <a:cs typeface="+mn-cs"/>
            </a:rPr>
            <a:t>Plain language</a:t>
          </a:r>
          <a:r>
            <a:rPr lang="en-US" sz="1100" b="1">
              <a:solidFill>
                <a:srgbClr val="0F6775"/>
              </a:solidFill>
              <a:effectLst/>
              <a:latin typeface="Milligram" pitchFamily="2" charset="0"/>
              <a:ea typeface="+mn-ea"/>
              <a:cs typeface="+mn-cs"/>
            </a:rPr>
            <a:t>: </a:t>
          </a:r>
          <a:r>
            <a:rPr lang="en-US" sz="1100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A single-room unit that does not have both an in unit-kitchen and an in-unit bathroom; it may have one, but not both.</a:t>
          </a:r>
        </a:p>
        <a:p>
          <a:r>
            <a:rPr lang="en-US" sz="1100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 </a:t>
          </a:r>
        </a:p>
        <a:p>
          <a:r>
            <a:rPr lang="en-US" sz="1100" baseline="30000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2</a:t>
          </a:r>
          <a:r>
            <a:rPr lang="en-US" sz="1100" b="1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Efficiency</a:t>
          </a:r>
          <a:r>
            <a:rPr lang="en-US" sz="1100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: A zero-bedroom unit. See DHCS Transitional Rent Payment Methodology and 24 CFR §982.604. </a:t>
          </a:r>
        </a:p>
        <a:p>
          <a:r>
            <a:rPr lang="en-US" sz="1100" b="1" i="1">
              <a:solidFill>
                <a:srgbClr val="0F6775"/>
              </a:solidFill>
              <a:effectLst/>
              <a:latin typeface="Milligram" pitchFamily="2" charset="0"/>
              <a:ea typeface="+mn-ea"/>
              <a:cs typeface="+mn-cs"/>
            </a:rPr>
            <a:t>Plain language</a:t>
          </a:r>
          <a:r>
            <a:rPr lang="en-US" sz="1100">
              <a:solidFill>
                <a:schemeClr val="dk1"/>
              </a:solidFill>
              <a:effectLst/>
              <a:latin typeface="Milligram" pitchFamily="2" charset="0"/>
              <a:ea typeface="+mn-ea"/>
              <a:cs typeface="+mn-cs"/>
            </a:rPr>
            <a:t>: </a:t>
          </a:r>
          <a:r>
            <a:rPr lang="en-US" sz="1100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A studio-style unit with no separate bedroom.</a:t>
          </a:r>
          <a:endParaRPr lang="en-US" sz="1100">
            <a:solidFill>
              <a:schemeClr val="tx1">
                <a:lumMod val="65000"/>
                <a:lumOff val="35000"/>
              </a:schemeClr>
            </a:solidFill>
            <a:latin typeface="Milligram" pitchFamily="2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6</xdr:row>
      <xdr:rowOff>38100</xdr:rowOff>
    </xdr:from>
    <xdr:to>
      <xdr:col>8</xdr:col>
      <xdr:colOff>0</xdr:colOff>
      <xdr:row>16</xdr:row>
      <xdr:rowOff>38100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83ADBEBD-9662-CB2C-7B0F-D47426244D3F}"/>
            </a:ext>
          </a:extLst>
        </xdr:cNvPr>
        <xdr:cNvSpPr txBox="1"/>
      </xdr:nvSpPr>
      <xdr:spPr>
        <a:xfrm>
          <a:off x="3448050" y="1162050"/>
          <a:ext cx="5724525" cy="20097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0" i="0" u="none" strike="noStrike" baseline="30000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1</a:t>
          </a:r>
          <a:r>
            <a:rPr lang="en-US" sz="1100" b="1" i="0" u="none" strike="noStrike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Housing Operations</a:t>
          </a:r>
          <a:r>
            <a:rPr lang="en-US" sz="1100" b="0" i="0" u="none" strike="noStrike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: Staff time spent on housing program operations and property-related administration needed to operate the housing sites. Examples may include housing coordination, unit readiness, leasing or occupancy administration, inspections, rent-related administration, compliance tracking, property coordination, and general housing program oversight. </a:t>
          </a:r>
          <a:r>
            <a:rPr lang="en-US" sz="1100" b="0" i="1" u="none" strike="noStrike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This category does not include treatment or other clinical services provided to tenants</a:t>
          </a:r>
          <a:r>
            <a:rPr lang="en-US" sz="1100" b="0" i="0" u="none" strike="noStrike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.</a:t>
          </a:r>
          <a:r>
            <a:rPr lang="en-US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</a:rPr>
            <a:t> </a:t>
          </a:r>
        </a:p>
        <a:p>
          <a:endParaRPr lang="en-US" sz="1100" b="0" i="0" u="none" strike="noStrike" baseline="30000">
            <a:solidFill>
              <a:schemeClr val="tx1">
                <a:lumMod val="65000"/>
                <a:lumOff val="35000"/>
              </a:schemeClr>
            </a:solidFill>
            <a:effectLst/>
            <a:latin typeface="Milligram" pitchFamily="2" charset="0"/>
            <a:ea typeface="+mn-ea"/>
            <a:cs typeface="+mn-cs"/>
          </a:endParaRPr>
        </a:p>
        <a:p>
          <a:r>
            <a:rPr lang="en-US" sz="1100" b="0" i="0" u="none" strike="noStrike" baseline="30000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2</a:t>
          </a:r>
          <a:r>
            <a:rPr lang="en-US" sz="1100" b="1" i="0" u="none" strike="noStrike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Housing Supportive Services</a:t>
          </a:r>
          <a:r>
            <a:rPr lang="en-US" sz="1100" b="0" i="0" u="none" strike="noStrike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: Staff time spent providing or coordinating non-treatment, tenant-facing services such as navigation</a:t>
          </a:r>
          <a:r>
            <a:rPr lang="en-US" sz="11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 or skill development to ma</a:t>
          </a:r>
          <a:r>
            <a:rPr lang="en-US" sz="1100" b="0" i="0" u="none" strike="noStrike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intain</a:t>
          </a:r>
          <a:r>
            <a:rPr lang="en-US" sz="11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 housing. </a:t>
          </a:r>
          <a:endParaRPr lang="en-US" sz="1100">
            <a:solidFill>
              <a:schemeClr val="tx1">
                <a:lumMod val="65000"/>
                <a:lumOff val="35000"/>
              </a:schemeClr>
            </a:solidFill>
            <a:latin typeface="Milligram" pitchFamily="2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26753</xdr:rowOff>
    </xdr:from>
    <xdr:to>
      <xdr:col>2</xdr:col>
      <xdr:colOff>3220611</xdr:colOff>
      <xdr:row>7</xdr:row>
      <xdr:rowOff>107674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EDB0B92-AB16-430C-B06C-CE526514A995}"/>
            </a:ext>
          </a:extLst>
        </xdr:cNvPr>
        <xdr:cNvSpPr txBox="1"/>
      </xdr:nvSpPr>
      <xdr:spPr>
        <a:xfrm>
          <a:off x="115957" y="1178036"/>
          <a:ext cx="3560197" cy="65242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0" i="0" u="none" strike="noStrike" baseline="30000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1</a:t>
          </a:r>
          <a:r>
            <a:rPr lang="en-US" sz="1100" b="1" i="0" u="none" strike="noStrike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Site Specific Expenses</a:t>
          </a:r>
          <a:r>
            <a:rPr lang="en-US" sz="1100" b="0" i="0" u="none" strike="noStrike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: Costs that are directly attributable to one site.</a:t>
          </a:r>
          <a:r>
            <a:rPr lang="en-US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</a:rPr>
            <a:t> </a:t>
          </a:r>
        </a:p>
        <a:p>
          <a:endParaRPr lang="en-US" sz="1100" b="0" i="0" u="none" strike="noStrike" baseline="30000">
            <a:solidFill>
              <a:schemeClr val="tx1">
                <a:lumMod val="65000"/>
                <a:lumOff val="35000"/>
              </a:schemeClr>
            </a:solidFill>
            <a:effectLst/>
            <a:latin typeface="Milligram" pitchFamily="2" charset="0"/>
            <a:ea typeface="+mn-ea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9231</xdr:colOff>
      <xdr:row>4</xdr:row>
      <xdr:rowOff>38246</xdr:rowOff>
    </xdr:from>
    <xdr:to>
      <xdr:col>4</xdr:col>
      <xdr:colOff>981075</xdr:colOff>
      <xdr:row>9</xdr:row>
      <xdr:rowOff>183174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9D2902B-004C-4887-8CF1-5A2A4A7BBA5F}"/>
            </a:ext>
          </a:extLst>
        </xdr:cNvPr>
        <xdr:cNvSpPr txBox="1"/>
      </xdr:nvSpPr>
      <xdr:spPr>
        <a:xfrm>
          <a:off x="126462" y="1203227"/>
          <a:ext cx="3917267" cy="12219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0" i="0" u="none" strike="noStrike" baseline="30000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1</a:t>
          </a:r>
          <a:r>
            <a:rPr lang="en-US" sz="1100" b="1" i="0" u="none" strike="noStrike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Room Type</a:t>
          </a:r>
          <a:r>
            <a:rPr lang="en-US" sz="1100" b="0" i="0" u="none" strike="noStrike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: Identifies the applicable room or unit type for the stay, such as SRO, Efficiency, 1-bedroom, 2-bedroom, etc. Select the appropriate value from the dropdown menu.</a:t>
          </a:r>
          <a:r>
            <a:rPr lang="en-US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</a:rPr>
            <a:t> </a:t>
          </a:r>
        </a:p>
        <a:p>
          <a:endParaRPr lang="en-US" sz="1100" b="0" i="0" u="none" strike="noStrike" baseline="30000">
            <a:solidFill>
              <a:schemeClr val="tx1">
                <a:lumMod val="65000"/>
                <a:lumOff val="35000"/>
              </a:schemeClr>
            </a:solidFill>
            <a:effectLst/>
            <a:latin typeface="Milligram" pitchFamily="2" charset="0"/>
            <a:ea typeface="+mn-ea"/>
            <a:cs typeface="+mn-cs"/>
          </a:endParaRPr>
        </a:p>
        <a:p>
          <a:r>
            <a:rPr lang="en-US" sz="1100" b="0" i="0" u="none" strike="noStrike" baseline="30000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2</a:t>
          </a:r>
          <a:r>
            <a:rPr lang="en-US" sz="1100" b="1" i="0" u="none" strike="noStrike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Occupied Bed Days</a:t>
          </a:r>
          <a:r>
            <a:rPr lang="en-US" sz="1100" b="0" i="0" u="none" strike="noStrike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: Automatically calculated based on the Admit Date, Discharge Date, and the contract period.</a:t>
          </a:r>
          <a:r>
            <a:rPr lang="en-US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</a:rPr>
            <a:t> </a:t>
          </a:r>
          <a:endParaRPr lang="en-US" sz="1100">
            <a:solidFill>
              <a:schemeClr val="tx1">
                <a:lumMod val="65000"/>
                <a:lumOff val="35000"/>
              </a:schemeClr>
            </a:solidFill>
            <a:latin typeface="Milligram" pitchFamily="2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106387</xdr:colOff>
      <xdr:row>3</xdr:row>
      <xdr:rowOff>208378</xdr:rowOff>
    </xdr:from>
    <xdr:to>
      <xdr:col>10</xdr:col>
      <xdr:colOff>838787</xdr:colOff>
      <xdr:row>15</xdr:row>
      <xdr:rowOff>43963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040B212-1132-4225-B60F-F038851E9F0A}"/>
            </a:ext>
          </a:extLst>
        </xdr:cNvPr>
        <xdr:cNvSpPr txBox="1"/>
      </xdr:nvSpPr>
      <xdr:spPr>
        <a:xfrm>
          <a:off x="106387" y="1160878"/>
          <a:ext cx="8506265" cy="238535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0" i="0" u="none" strike="noStrike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1. Provide a de-identified sample report that is comprehensive enough to support mapping to the Utilization tab. Do not include client names or other unnecessary protected information.</a:t>
          </a:r>
          <a:r>
            <a:rPr lang="en-US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</a:rPr>
            <a:t> </a:t>
          </a:r>
        </a:p>
        <a:p>
          <a:endParaRPr lang="en-US" sz="1100" b="0" i="0" u="none" strike="noStrike">
            <a:solidFill>
              <a:schemeClr val="tx1">
                <a:lumMod val="65000"/>
                <a:lumOff val="35000"/>
              </a:schemeClr>
            </a:solidFill>
            <a:effectLst/>
            <a:latin typeface="Milligram" pitchFamily="2" charset="0"/>
            <a:ea typeface="+mn-ea"/>
            <a:cs typeface="+mn-cs"/>
          </a:endParaRPr>
        </a:p>
        <a:p>
          <a:r>
            <a:rPr lang="en-US" sz="1100" b="0" i="0" u="none" strike="noStrike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2. This tab is required only if your system report does not align with the field structure in the Utilization tab and manual entry is not feasible.</a:t>
          </a:r>
          <a:r>
            <a:rPr lang="en-US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</a:rPr>
            <a:t> </a:t>
          </a:r>
        </a:p>
        <a:p>
          <a:endParaRPr lang="en-US" sz="1100" b="0" i="0" u="none" strike="noStrike">
            <a:solidFill>
              <a:schemeClr val="tx1">
                <a:lumMod val="65000"/>
                <a:lumOff val="35000"/>
              </a:schemeClr>
            </a:solidFill>
            <a:effectLst/>
            <a:latin typeface="Milligram" pitchFamily="2" charset="0"/>
            <a:ea typeface="+mn-ea"/>
            <a:cs typeface="+mn-cs"/>
          </a:endParaRPr>
        </a:p>
        <a:p>
          <a:r>
            <a:rPr lang="en-US" sz="1100" b="0" i="0" u="none" strike="noStrike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3. Ensure the sample report includes all data elements needed to populate the Housing Occupancy Details table in the Utilization tab, including Room ID, Room/Unit Type, Admit Date, Discharge Date, and Site.</a:t>
          </a:r>
          <a:r>
            <a:rPr lang="en-US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</a:rPr>
            <a:t> </a:t>
          </a:r>
        </a:p>
        <a:p>
          <a:endParaRPr lang="en-US" sz="1100" b="0" i="0" u="none" strike="noStrike">
            <a:solidFill>
              <a:schemeClr val="tx1">
                <a:lumMod val="65000"/>
                <a:lumOff val="35000"/>
              </a:schemeClr>
            </a:solidFill>
            <a:effectLst/>
            <a:latin typeface="Milligram" pitchFamily="2" charset="0"/>
            <a:ea typeface="+mn-ea"/>
            <a:cs typeface="+mn-cs"/>
          </a:endParaRPr>
        </a:p>
        <a:p>
          <a:r>
            <a:rPr lang="en-US" sz="1100" b="0" i="0" u="none" strike="noStrike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4. The sample report should correspond to the workbook reporting period whenever possible. If a different period is used, make sure it clearly demonstrates the required fields and date structure needed to populate the Utilization tab.</a:t>
          </a:r>
          <a:r>
            <a:rPr lang="en-US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</a:rPr>
            <a:t> </a:t>
          </a:r>
        </a:p>
        <a:p>
          <a:endParaRPr lang="en-US" sz="1100" b="0" i="0" u="none" strike="noStrike">
            <a:solidFill>
              <a:schemeClr val="tx1">
                <a:lumMod val="65000"/>
                <a:lumOff val="35000"/>
              </a:schemeClr>
            </a:solidFill>
            <a:effectLst/>
            <a:latin typeface="Milligram" pitchFamily="2" charset="0"/>
            <a:ea typeface="+mn-ea"/>
            <a:cs typeface="+mn-cs"/>
          </a:endParaRPr>
        </a:p>
        <a:p>
          <a:r>
            <a:rPr lang="en-US" sz="1100" b="0" i="0" u="none" strike="noStrike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  <a:ea typeface="+mn-ea"/>
              <a:cs typeface="+mn-cs"/>
            </a:rPr>
            <a:t>5. Paste the sample report in Excel format. This will allow the report structure, column headers, and data fields to be reviewed and configured to populate in the Utilization tab.</a:t>
          </a:r>
          <a:r>
            <a:rPr lang="en-US">
              <a:solidFill>
                <a:schemeClr val="tx1">
                  <a:lumMod val="65000"/>
                  <a:lumOff val="35000"/>
                </a:schemeClr>
              </a:solidFill>
              <a:effectLst/>
              <a:latin typeface="Milligram" pitchFamily="2" charset="0"/>
            </a:rPr>
            <a:t> </a:t>
          </a:r>
          <a:endParaRPr lang="en-US" sz="1100">
            <a:solidFill>
              <a:schemeClr val="tx1">
                <a:lumMod val="65000"/>
                <a:lumOff val="35000"/>
              </a:schemeClr>
            </a:solidFill>
            <a:latin typeface="Milligram" pitchFamily="2" charset="0"/>
          </a:endParaRPr>
        </a:p>
      </xdr:txBody>
    </xdr:sp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2AC5E30-3962-465A-B60E-C23E46D99398}" name="Sal_Ben" displayName="Sal_Ben" ref="B21:J26" totalsRowShown="0" headerRowDxfId="24" dataDxfId="23">
  <autoFilter ref="B21:J26" xr:uid="{E2AC5E30-3962-465A-B60E-C23E46D99398}"/>
  <tableColumns count="9">
    <tableColumn id="1" xr3:uid="{7AB5F5D5-5DEE-428E-B75C-3C05FE086B0D}" name="Employee Name" dataDxfId="22"/>
    <tableColumn id="13" xr3:uid="{988866DA-3AF9-4B75-9CD2-98CE127B8CBA}" name="Position" dataDxfId="21"/>
    <tableColumn id="15" xr3:uid="{37EAF907-D8E1-49E9-8F62-AC9FCFC8BD19}" name="Salary &amp; Benefits" dataDxfId="20" dataCellStyle="Comma"/>
    <tableColumn id="16" xr3:uid="{8FAA7A25-5530-4521-8CC6-69C3A3E67730}" name="FTEs to County Housing Program" dataDxfId="19" dataCellStyle="Comma"/>
    <tableColumn id="18" xr3:uid="{1CEAA119-2E7D-45B1-8345-51D5E1DA6CC8}" name="Housing Operations1 %" dataDxfId="18" dataCellStyle="Comma"/>
    <tableColumn id="17" xr3:uid="{3524DD1E-8B40-4B8B-8D48-E1C2CDF9BDFB}" name="Housing Supportive Services2 %" dataDxfId="17" dataCellStyle="Comma"/>
    <tableColumn id="12" xr3:uid="{13012E54-E96C-4E78-AE44-C33913E6FBEB}" name="Site Affiliation" dataDxfId="16"/>
    <tableColumn id="3" xr3:uid="{B572367A-0E7F-4918-BC0A-F601DE9CFEF0}" name="Hire Date" dataDxfId="15"/>
    <tableColumn id="4" xr3:uid="{394697F8-086C-46AB-8038-0D4C729E788A}" name="Termination Date" dataDxfId="14"/>
  </tableColumns>
  <tableStyleInfo name="Table Style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F2758EC-FD0C-4FC3-B75B-AD54AFDF2DC6}" name="HRCC" displayName="HRCC" ref="B18:G19" totalsRowShown="0" headerRowDxfId="7" dataDxfId="6">
  <autoFilter ref="B18:G19" xr:uid="{5F2758EC-FD0C-4FC3-B75B-AD54AFDF2DC6}"/>
  <tableColumns count="6">
    <tableColumn id="2" xr3:uid="{2FA97D2B-46D2-4279-83AA-22FDD09FE122}" name="Room ID" dataDxfId="5"/>
    <tableColumn id="1" xr3:uid="{E8EE84A3-9190-49C4-B07F-8F153EA95D48}" name="Room / Unit Type1" dataDxfId="4"/>
    <tableColumn id="3" xr3:uid="{5CC9D12C-39CE-42E8-84AB-419F6500887D}" name="Admit Date" dataDxfId="3"/>
    <tableColumn id="4" xr3:uid="{82400D94-D658-49AA-BDEE-9F0D98A11CDE}" name="Discharge Date" dataDxfId="2"/>
    <tableColumn id="5" xr3:uid="{F0F39D2A-DD1E-43C3-B4BC-8C0398AB7B82}" name="Occupied Bed Days2" dataDxfId="1">
      <calculatedColumnFormula>MIN(HRCC[[#This Row],[Discharge Date]],$C$16)-MAX(HRCC[[#This Row],[Admit Date]],$C$15)+1</calculatedColumnFormula>
    </tableColumn>
    <tableColumn id="6" xr3:uid="{7B115ED6-23EC-4FD3-BCF5-7610E0F30436}" name="Site" dataDxfId="0"/>
  </tableColumns>
  <tableStyleInfo name="Table Style 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vimeo.com/1174930388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hyperlink" Target="https://vimeo.com/1174930360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vimeo.com/1174930417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4.xml"/><Relationship Id="rId1" Type="http://schemas.openxmlformats.org/officeDocument/2006/relationships/hyperlink" Target="https://vimeo.com/1174930331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79998168889431442"/>
  </sheetPr>
  <dimension ref="A1:W84"/>
  <sheetViews>
    <sheetView tabSelected="1" topLeftCell="A5" zoomScale="115" zoomScaleNormal="115" workbookViewId="0">
      <selection activeCell="Q8" sqref="Q8"/>
    </sheetView>
  </sheetViews>
  <sheetFormatPr defaultColWidth="14.42578125" defaultRowHeight="16.5" outlineLevelCol="1"/>
  <cols>
    <col min="1" max="1" width="1.7109375" style="9" customWidth="1"/>
    <col min="2" max="2" width="16.28515625" style="10" customWidth="1"/>
    <col min="3" max="3" width="24.85546875" style="11" bestFit="1" customWidth="1"/>
    <col min="4" max="5" width="8.7109375" style="11" customWidth="1"/>
    <col min="6" max="7" width="12.7109375" style="11" customWidth="1"/>
    <col min="8" max="11" width="10.42578125" style="11" bestFit="1" customWidth="1"/>
    <col min="12" max="12" width="8.7109375" style="9" customWidth="1"/>
    <col min="13" max="13" width="8.7109375" style="15" customWidth="1"/>
    <col min="14" max="14" width="14.42578125" style="9" hidden="1" customWidth="1" outlineLevel="1"/>
    <col min="15" max="15" width="14.42578125" style="9" collapsed="1"/>
    <col min="16" max="16" width="15.85546875" style="9" bestFit="1" customWidth="1"/>
    <col min="17" max="16384" width="14.42578125" style="9"/>
  </cols>
  <sheetData>
    <row r="1" spans="2:23" s="18" customFormat="1" ht="21" customHeight="1">
      <c r="B1" s="48" t="s">
        <v>0</v>
      </c>
      <c r="C1" s="36"/>
      <c r="D1" s="36"/>
      <c r="E1" s="36"/>
      <c r="F1" s="36"/>
      <c r="G1" s="49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</row>
    <row r="2" spans="2:23" s="18" customFormat="1" ht="7.5" customHeight="1">
      <c r="B2" s="48"/>
      <c r="C2" s="36"/>
      <c r="D2" s="36"/>
      <c r="E2" s="36"/>
      <c r="F2" s="36"/>
      <c r="G2" s="49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</row>
    <row r="3" spans="2:23" s="2" customFormat="1">
      <c r="B3" s="50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2"/>
    </row>
    <row r="4" spans="2:23" s="2" customFormat="1" ht="7.5" customHeight="1"/>
    <row r="5" spans="2:23" s="2" customFormat="1" ht="15" customHeight="1">
      <c r="B5" s="4"/>
    </row>
    <row r="6" spans="2:23" s="18" customFormat="1" ht="14.25" customHeight="1">
      <c r="B6" s="75" t="s">
        <v>1</v>
      </c>
      <c r="C6" s="76"/>
      <c r="F6" s="20" t="s">
        <v>2</v>
      </c>
      <c r="G6" s="39"/>
      <c r="H6" s="39"/>
      <c r="I6" s="39"/>
      <c r="J6" s="39"/>
      <c r="K6" s="39"/>
      <c r="L6" s="39"/>
      <c r="M6" s="39"/>
      <c r="P6" s="20" t="s">
        <v>3</v>
      </c>
      <c r="Q6" s="37"/>
      <c r="R6" s="2"/>
      <c r="S6" s="2"/>
      <c r="T6" s="2"/>
      <c r="U6" s="2"/>
      <c r="V6" s="2"/>
      <c r="W6" s="2"/>
    </row>
    <row r="7" spans="2:23" s="5" customFormat="1" ht="15" customHeight="1">
      <c r="B7" s="34" t="s">
        <v>4</v>
      </c>
      <c r="C7" s="41"/>
      <c r="F7" s="109"/>
      <c r="G7" s="109"/>
      <c r="H7" s="109"/>
      <c r="I7" s="109"/>
      <c r="J7" s="109"/>
      <c r="K7" s="109"/>
      <c r="L7" s="109"/>
      <c r="M7" s="109"/>
      <c r="P7" s="43"/>
      <c r="Q7" s="43"/>
      <c r="R7" s="2"/>
      <c r="S7" s="2"/>
      <c r="T7" s="2"/>
      <c r="U7" s="2"/>
      <c r="V7" s="2"/>
      <c r="W7" s="2"/>
    </row>
    <row r="8" spans="2:23" s="5" customFormat="1" ht="15" customHeight="1">
      <c r="B8" s="34" t="s">
        <v>5</v>
      </c>
      <c r="C8" s="41"/>
      <c r="F8" s="109"/>
      <c r="G8" s="109"/>
      <c r="H8" s="109"/>
      <c r="I8" s="109"/>
      <c r="J8" s="109"/>
      <c r="K8" s="109"/>
      <c r="L8" s="109"/>
      <c r="M8" s="109"/>
      <c r="P8" s="43" t="s">
        <v>6</v>
      </c>
      <c r="Q8" s="118" t="s">
        <v>7</v>
      </c>
      <c r="R8" s="43"/>
      <c r="S8" s="43"/>
      <c r="T8" s="43"/>
    </row>
    <row r="9" spans="2:23" s="6" customFormat="1" ht="15" customHeight="1">
      <c r="B9" s="35" t="s">
        <v>8</v>
      </c>
      <c r="C9" s="42"/>
      <c r="F9" s="109"/>
      <c r="G9" s="109"/>
      <c r="H9" s="109"/>
      <c r="I9" s="109"/>
      <c r="J9" s="109"/>
      <c r="K9" s="109"/>
      <c r="L9" s="109"/>
      <c r="M9" s="109"/>
      <c r="P9" s="43"/>
      <c r="Q9" s="43"/>
      <c r="R9" s="43"/>
      <c r="S9" s="43"/>
      <c r="T9" s="43"/>
    </row>
    <row r="10" spans="2:23" s="6" customFormat="1" ht="15" customHeight="1">
      <c r="B10" s="35" t="s">
        <v>9</v>
      </c>
      <c r="C10" s="42"/>
      <c r="F10" s="109"/>
      <c r="G10" s="109"/>
      <c r="H10" s="109"/>
      <c r="I10" s="109"/>
      <c r="J10" s="109"/>
      <c r="K10" s="109"/>
      <c r="L10" s="109"/>
      <c r="M10" s="109"/>
      <c r="P10" s="43"/>
      <c r="Q10" s="43"/>
      <c r="R10" s="43"/>
      <c r="S10" s="43"/>
      <c r="T10" s="43"/>
    </row>
    <row r="11" spans="2:23" s="7" customFormat="1" ht="15" customHeight="1">
      <c r="B11" s="8"/>
      <c r="F11" s="110"/>
      <c r="G11" s="110"/>
      <c r="H11" s="110"/>
      <c r="I11" s="110"/>
      <c r="J11" s="110"/>
      <c r="K11" s="110"/>
      <c r="L11" s="110"/>
      <c r="M11" s="110"/>
      <c r="P11" s="43"/>
      <c r="Q11" s="43"/>
      <c r="R11" s="43"/>
      <c r="S11" s="43"/>
      <c r="T11" s="43"/>
    </row>
    <row r="12" spans="2:23" s="7" customFormat="1" ht="15" customHeight="1">
      <c r="B12" s="8"/>
      <c r="F12" s="110"/>
      <c r="G12" s="110"/>
      <c r="H12" s="110"/>
      <c r="I12" s="110"/>
      <c r="J12" s="110"/>
      <c r="K12" s="110"/>
      <c r="L12" s="110"/>
      <c r="M12" s="110"/>
      <c r="P12" s="43"/>
      <c r="Q12" s="43"/>
      <c r="R12" s="43"/>
      <c r="S12" s="43"/>
      <c r="T12" s="43"/>
    </row>
    <row r="13" spans="2:23" s="7" customFormat="1" ht="15" customHeight="1">
      <c r="B13" s="8"/>
      <c r="F13" s="40"/>
      <c r="G13" s="40"/>
      <c r="H13" s="40"/>
      <c r="I13" s="40"/>
      <c r="J13" s="40"/>
      <c r="K13" s="40"/>
      <c r="L13" s="40"/>
      <c r="M13" s="40"/>
      <c r="P13" s="43"/>
      <c r="Q13" s="43"/>
      <c r="R13" s="43"/>
      <c r="S13" s="43"/>
      <c r="T13" s="43"/>
    </row>
    <row r="14" spans="2:23" s="7" customFormat="1" ht="15" customHeight="1">
      <c r="B14" s="8"/>
      <c r="F14" s="40"/>
      <c r="G14" s="40"/>
      <c r="H14" s="40"/>
      <c r="I14" s="40"/>
      <c r="J14" s="40"/>
      <c r="K14" s="40"/>
      <c r="L14" s="40"/>
      <c r="M14" s="40"/>
      <c r="P14" s="46"/>
      <c r="Q14" s="43"/>
      <c r="R14" s="43"/>
      <c r="S14" s="43"/>
      <c r="T14" s="43"/>
    </row>
    <row r="15" spans="2:23" s="7" customFormat="1" ht="15" customHeight="1">
      <c r="B15" s="8"/>
      <c r="F15" s="40"/>
      <c r="G15" s="40"/>
      <c r="H15" s="40"/>
      <c r="I15" s="40"/>
      <c r="J15" s="40"/>
      <c r="K15" s="40"/>
      <c r="L15" s="40"/>
      <c r="M15" s="40"/>
      <c r="P15" s="111"/>
      <c r="Q15" s="111"/>
      <c r="R15" s="111"/>
      <c r="S15" s="111"/>
      <c r="T15" s="111"/>
    </row>
    <row r="16" spans="2:23" s="7" customFormat="1" ht="15" customHeight="1">
      <c r="B16" s="8"/>
      <c r="F16" s="40"/>
      <c r="G16" s="40"/>
      <c r="H16" s="40"/>
      <c r="I16" s="40"/>
      <c r="J16" s="40"/>
      <c r="K16" s="40"/>
      <c r="L16" s="40"/>
      <c r="M16" s="40"/>
      <c r="P16" s="111"/>
      <c r="Q16" s="111"/>
      <c r="R16" s="111"/>
      <c r="S16" s="111"/>
      <c r="T16" s="111"/>
    </row>
    <row r="17" spans="1:20" s="7" customFormat="1">
      <c r="B17" s="8"/>
      <c r="P17" s="111"/>
      <c r="Q17" s="111"/>
      <c r="R17" s="111"/>
      <c r="S17" s="111"/>
      <c r="T17" s="111"/>
    </row>
    <row r="18" spans="1:20" s="21" customFormat="1" ht="20.25" customHeight="1">
      <c r="B18" s="77" t="s">
        <v>10</v>
      </c>
      <c r="C18" s="78"/>
      <c r="D18" s="45"/>
      <c r="E18" s="19"/>
      <c r="F18" s="24" t="s">
        <v>11</v>
      </c>
      <c r="G18" s="25"/>
      <c r="H18" s="26"/>
      <c r="I18" s="26"/>
      <c r="J18" s="26"/>
      <c r="K18" s="27"/>
      <c r="L18" s="19"/>
      <c r="M18" s="19"/>
      <c r="P18" s="112"/>
      <c r="Q18" s="112"/>
      <c r="R18" s="112"/>
      <c r="S18" s="112"/>
      <c r="T18" s="112"/>
    </row>
    <row r="19" spans="1:20" s="21" customFormat="1" ht="24.95" customHeight="1">
      <c r="B19" s="22"/>
      <c r="C19" s="23"/>
      <c r="D19" s="19"/>
      <c r="E19" s="19"/>
      <c r="F19" s="28"/>
      <c r="G19" s="29"/>
      <c r="H19" s="30" t="s">
        <v>12</v>
      </c>
      <c r="I19" s="31"/>
      <c r="J19" s="31"/>
      <c r="K19" s="32"/>
      <c r="L19" s="19"/>
      <c r="M19" s="19"/>
      <c r="P19" s="112"/>
      <c r="Q19" s="112"/>
      <c r="R19" s="112"/>
      <c r="S19" s="112"/>
      <c r="T19" s="112"/>
    </row>
    <row r="20" spans="1:20" s="14" customFormat="1" ht="33">
      <c r="A20" s="12"/>
      <c r="B20" s="12"/>
      <c r="C20" s="13" t="s">
        <v>13</v>
      </c>
      <c r="D20" s="13" t="s">
        <v>14</v>
      </c>
      <c r="E20" s="13" t="s">
        <v>15</v>
      </c>
      <c r="F20" s="13" t="s">
        <v>16</v>
      </c>
      <c r="G20" s="13" t="s">
        <v>17</v>
      </c>
      <c r="H20" s="13">
        <v>1</v>
      </c>
      <c r="I20" s="13">
        <v>2</v>
      </c>
      <c r="J20" s="13">
        <v>3</v>
      </c>
      <c r="K20" s="13">
        <v>4</v>
      </c>
      <c r="L20" s="13" t="s">
        <v>15</v>
      </c>
      <c r="M20" s="13" t="s">
        <v>18</v>
      </c>
      <c r="N20" s="51" t="str" cm="1">
        <f t="array" aca="1" ref="N20:N22" ca="1">_xlfn.VSTACK("None - Distribute Across Sites","Multi-House (fill out allocation grid)",_xlfn._xlws.SORT(OFFSET(_xlfn.ANCHORARRAY(B21),,1)))</f>
        <v>None - Distribute Across Sites</v>
      </c>
      <c r="P20" s="112"/>
      <c r="Q20" s="112"/>
      <c r="R20" s="112"/>
      <c r="S20" s="112"/>
      <c r="T20" s="112"/>
    </row>
    <row r="21" spans="1:20">
      <c r="B21" s="10" t="e" cm="1" vm="1">
        <f t="array" ref="B21">"Site "&amp;_xlfn.SEQUENCE(C8)</f>
        <v>#VALUE!</v>
      </c>
      <c r="C21" s="33"/>
      <c r="D21" s="33"/>
      <c r="E21" s="38"/>
      <c r="F21" s="38"/>
      <c r="G21" s="38"/>
      <c r="H21" s="38"/>
      <c r="I21" s="38"/>
      <c r="J21" s="38"/>
      <c r="K21" s="38"/>
      <c r="L21" s="2" cm="1">
        <f t="array" aca="1" ref="L21" ca="1">MMULT(OFFSET(_xlfn.ANCHORARRAY(B21),,4,,6)+0,{1;1;1;2;3;4})</f>
        <v>0</v>
      </c>
      <c r="M21" s="47" t="str" cm="1">
        <f t="array" aca="1" ref="M21" ca="1">IF(OFFSET(_xlfn.ANCHORARRAY(B21),,3)=OFFSET(_xlfn.ANCHORARRAY(B21),,10),"P","O")</f>
        <v>P</v>
      </c>
      <c r="N21" s="51" t="str">
        <f ca="1"/>
        <v>Multi-House (fill out allocation grid)</v>
      </c>
    </row>
    <row r="22" spans="1:20">
      <c r="E22" s="3"/>
      <c r="F22" s="3"/>
      <c r="G22" s="3"/>
      <c r="H22" s="3"/>
      <c r="I22" s="3"/>
      <c r="J22" s="3"/>
      <c r="K22" s="3"/>
      <c r="L22" s="2"/>
      <c r="M22" s="47"/>
      <c r="N22" s="51">
        <f ca="1"/>
        <v>0</v>
      </c>
    </row>
    <row r="23" spans="1:20">
      <c r="E23" s="3"/>
      <c r="F23" s="3"/>
      <c r="G23" s="3"/>
      <c r="H23" s="3"/>
      <c r="I23" s="3"/>
      <c r="J23" s="3"/>
      <c r="K23" s="3"/>
      <c r="L23" s="2"/>
      <c r="M23" s="47"/>
      <c r="N23" s="51"/>
    </row>
    <row r="24" spans="1:20">
      <c r="E24" s="3"/>
      <c r="F24" s="3"/>
      <c r="G24" s="3"/>
      <c r="H24" s="3"/>
      <c r="I24" s="3"/>
      <c r="J24" s="3"/>
      <c r="K24" s="3"/>
      <c r="L24" s="2"/>
      <c r="M24" s="47"/>
      <c r="N24" s="51"/>
    </row>
    <row r="25" spans="1:20" ht="15" customHeight="1">
      <c r="E25" s="3"/>
      <c r="F25" s="3"/>
      <c r="G25" s="3"/>
      <c r="H25" s="3"/>
      <c r="I25" s="3"/>
      <c r="J25" s="3"/>
      <c r="K25" s="3"/>
      <c r="L25" s="2"/>
      <c r="M25" s="47"/>
      <c r="N25" s="51"/>
    </row>
    <row r="26" spans="1:20">
      <c r="E26" s="3"/>
      <c r="F26" s="3"/>
      <c r="G26" s="3"/>
      <c r="H26" s="3"/>
      <c r="I26" s="3"/>
      <c r="J26" s="3"/>
      <c r="K26" s="3"/>
      <c r="L26" s="2"/>
      <c r="M26" s="47"/>
      <c r="N26" s="51"/>
    </row>
    <row r="27" spans="1:20">
      <c r="E27" s="3"/>
      <c r="F27" s="3"/>
      <c r="G27" s="3"/>
      <c r="H27" s="3"/>
      <c r="I27" s="3"/>
      <c r="J27" s="3"/>
      <c r="K27" s="3"/>
      <c r="L27" s="2"/>
      <c r="M27" s="47"/>
      <c r="N27" s="51"/>
    </row>
    <row r="28" spans="1:20">
      <c r="E28" s="3"/>
      <c r="F28" s="3"/>
      <c r="G28" s="3"/>
      <c r="H28" s="3"/>
      <c r="I28" s="3"/>
      <c r="J28" s="3"/>
      <c r="K28" s="3"/>
      <c r="L28" s="2"/>
      <c r="M28" s="47"/>
      <c r="N28" s="51"/>
    </row>
    <row r="29" spans="1:20">
      <c r="E29" s="3"/>
      <c r="F29" s="3"/>
      <c r="G29" s="3"/>
      <c r="H29" s="3"/>
      <c r="I29" s="3"/>
      <c r="J29" s="3"/>
      <c r="K29" s="3"/>
      <c r="L29" s="2"/>
      <c r="M29" s="47"/>
      <c r="N29" s="51"/>
    </row>
    <row r="30" spans="1:20">
      <c r="E30" s="3"/>
      <c r="F30" s="3"/>
      <c r="G30" s="3"/>
      <c r="H30" s="3"/>
      <c r="I30" s="3"/>
      <c r="J30" s="3"/>
      <c r="K30" s="3"/>
      <c r="L30" s="2"/>
      <c r="M30" s="47"/>
      <c r="N30" s="51"/>
    </row>
    <row r="31" spans="1:20">
      <c r="M31" s="47"/>
      <c r="N31" s="51"/>
    </row>
    <row r="32" spans="1:20">
      <c r="C32" s="16"/>
      <c r="D32" s="16"/>
      <c r="M32" s="47"/>
    </row>
    <row r="33" spans="3:13">
      <c r="C33" s="16"/>
      <c r="D33" s="16"/>
      <c r="M33" s="47"/>
    </row>
    <row r="34" spans="3:13">
      <c r="C34" s="16"/>
      <c r="D34" s="16"/>
      <c r="M34" s="47"/>
    </row>
    <row r="35" spans="3:13">
      <c r="C35" s="16"/>
      <c r="D35" s="16"/>
      <c r="M35" s="47"/>
    </row>
    <row r="36" spans="3:13">
      <c r="C36" s="16"/>
      <c r="D36" s="16"/>
      <c r="M36" s="47"/>
    </row>
    <row r="37" spans="3:13">
      <c r="C37" s="16"/>
      <c r="D37" s="16"/>
      <c r="M37" s="47"/>
    </row>
    <row r="38" spans="3:13">
      <c r="C38" s="16"/>
      <c r="D38" s="16"/>
      <c r="M38" s="47"/>
    </row>
    <row r="39" spans="3:13">
      <c r="C39" s="16"/>
      <c r="D39" s="16"/>
      <c r="M39" s="47"/>
    </row>
    <row r="40" spans="3:13">
      <c r="C40" s="16"/>
      <c r="D40" s="16"/>
      <c r="M40" s="47"/>
    </row>
    <row r="41" spans="3:13">
      <c r="M41" s="47"/>
    </row>
    <row r="42" spans="3:13">
      <c r="M42" s="47"/>
    </row>
    <row r="43" spans="3:13">
      <c r="M43" s="47"/>
    </row>
    <row r="44" spans="3:13">
      <c r="M44" s="47"/>
    </row>
    <row r="45" spans="3:13">
      <c r="M45" s="47"/>
    </row>
    <row r="46" spans="3:13">
      <c r="M46" s="47"/>
    </row>
    <row r="47" spans="3:13">
      <c r="M47" s="47"/>
    </row>
    <row r="48" spans="3:13">
      <c r="M48" s="47"/>
    </row>
    <row r="49" spans="13:13">
      <c r="M49" s="47"/>
    </row>
    <row r="50" spans="13:13">
      <c r="M50" s="47"/>
    </row>
    <row r="51" spans="13:13">
      <c r="M51" s="47"/>
    </row>
    <row r="52" spans="13:13">
      <c r="M52" s="47"/>
    </row>
    <row r="53" spans="13:13">
      <c r="M53" s="47"/>
    </row>
    <row r="54" spans="13:13">
      <c r="M54" s="47"/>
    </row>
    <row r="55" spans="13:13">
      <c r="M55" s="47"/>
    </row>
    <row r="56" spans="13:13">
      <c r="M56" s="47"/>
    </row>
    <row r="57" spans="13:13">
      <c r="M57" s="47"/>
    </row>
    <row r="58" spans="13:13">
      <c r="M58" s="47"/>
    </row>
    <row r="59" spans="13:13">
      <c r="M59" s="47"/>
    </row>
    <row r="60" spans="13:13">
      <c r="M60" s="47"/>
    </row>
    <row r="61" spans="13:13">
      <c r="M61" s="47"/>
    </row>
    <row r="62" spans="13:13">
      <c r="M62" s="47"/>
    </row>
    <row r="63" spans="13:13">
      <c r="M63" s="47"/>
    </row>
    <row r="64" spans="13:13">
      <c r="M64" s="47"/>
    </row>
    <row r="65" spans="13:13">
      <c r="M65" s="47"/>
    </row>
    <row r="66" spans="13:13">
      <c r="M66" s="47"/>
    </row>
    <row r="67" spans="13:13">
      <c r="M67" s="47"/>
    </row>
    <row r="68" spans="13:13">
      <c r="M68" s="47"/>
    </row>
    <row r="69" spans="13:13">
      <c r="M69" s="47"/>
    </row>
    <row r="70" spans="13:13">
      <c r="M70" s="47"/>
    </row>
    <row r="71" spans="13:13">
      <c r="M71" s="47"/>
    </row>
    <row r="72" spans="13:13">
      <c r="M72" s="47"/>
    </row>
    <row r="73" spans="13:13">
      <c r="M73" s="47"/>
    </row>
    <row r="74" spans="13:13">
      <c r="M74" s="47"/>
    </row>
    <row r="75" spans="13:13">
      <c r="M75" s="47"/>
    </row>
    <row r="76" spans="13:13">
      <c r="M76" s="47"/>
    </row>
    <row r="77" spans="13:13">
      <c r="M77" s="47"/>
    </row>
    <row r="78" spans="13:13">
      <c r="M78" s="47"/>
    </row>
    <row r="79" spans="13:13">
      <c r="M79" s="47"/>
    </row>
    <row r="80" spans="13:13">
      <c r="M80" s="47"/>
    </row>
    <row r="81" spans="13:13">
      <c r="M81" s="47"/>
    </row>
    <row r="82" spans="13:13">
      <c r="M82" s="47"/>
    </row>
    <row r="83" spans="13:13">
      <c r="M83" s="47"/>
    </row>
    <row r="84" spans="13:13">
      <c r="M84" s="47"/>
    </row>
  </sheetData>
  <conditionalFormatting sqref="C21:K1048576">
    <cfRule type="expression" dxfId="36" priority="1">
      <formula>$B21&lt;&gt;""</formula>
    </cfRule>
  </conditionalFormatting>
  <conditionalFormatting sqref="L18:L19">
    <cfRule type="cellIs" dxfId="35" priority="3" operator="equal">
      <formula>"O"</formula>
    </cfRule>
    <cfRule type="cellIs" dxfId="34" priority="4" operator="equal">
      <formula>"P"</formula>
    </cfRule>
  </conditionalFormatting>
  <conditionalFormatting sqref="L21:L1048576">
    <cfRule type="expression" dxfId="33" priority="2">
      <formula>B21&lt;&gt;""</formula>
    </cfRule>
  </conditionalFormatting>
  <conditionalFormatting sqref="M1:M6 M17:M1048576 P18 A20:O20 U20:XFD20">
    <cfRule type="cellIs" dxfId="32" priority="8" operator="equal">
      <formula>"O"</formula>
    </cfRule>
    <cfRule type="cellIs" dxfId="31" priority="10" operator="equal">
      <formula>"P"</formula>
    </cfRule>
  </conditionalFormatting>
  <conditionalFormatting sqref="P7 X7:XFD7 N8:O17 U8:XFD17 P10">
    <cfRule type="expression" dxfId="30" priority="22">
      <formula>#REF!&lt;&gt;""</formula>
    </cfRule>
  </conditionalFormatting>
  <hyperlinks>
    <hyperlink ref="Q8" r:id="rId1" xr:uid="{598966D9-E5E9-4D6D-B7DD-7CE99508DBA4}"/>
  </hyperlinks>
  <pageMargins left="0.75" right="0.75" top="1" bottom="1" header="0.5" footer="0.5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79998168889431442"/>
  </sheetPr>
  <dimension ref="A1:W26"/>
  <sheetViews>
    <sheetView zoomScaleNormal="100" workbookViewId="0">
      <selection activeCell="K8" sqref="K8"/>
    </sheetView>
  </sheetViews>
  <sheetFormatPr defaultColWidth="9.140625" defaultRowHeight="16.5"/>
  <cols>
    <col min="1" max="1" width="1.7109375" style="9" customWidth="1"/>
    <col min="2" max="2" width="16.42578125" style="9" customWidth="1"/>
    <col min="3" max="5" width="16.5703125" style="9" customWidth="1"/>
    <col min="6" max="6" width="17.7109375" style="9" bestFit="1" customWidth="1"/>
    <col min="7" max="7" width="15.5703125" style="9" bestFit="1" customWidth="1"/>
    <col min="8" max="8" width="36.42578125" style="9" customWidth="1"/>
    <col min="9" max="10" width="13.7109375" style="9" customWidth="1"/>
    <col min="11" max="11" width="3.7109375" style="9" customWidth="1"/>
    <col min="12" max="12" width="11.7109375" style="9" bestFit="1" customWidth="1"/>
    <col min="13" max="13" width="8.42578125" style="107" bestFit="1" customWidth="1"/>
    <col min="14" max="15" width="20.140625" style="9" customWidth="1"/>
    <col min="16" max="18" width="20.140625" style="9" bestFit="1" customWidth="1"/>
    <col min="19" max="19" width="20.140625" style="9" customWidth="1"/>
    <col min="20" max="23" width="20.140625" style="9" bestFit="1" customWidth="1"/>
    <col min="24" max="16384" width="9.140625" style="9"/>
  </cols>
  <sheetData>
    <row r="1" spans="1:21" s="21" customFormat="1" ht="26.25">
      <c r="B1" s="48" t="s">
        <v>19</v>
      </c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</row>
    <row r="2" spans="1:21" ht="7.5" customHeight="1">
      <c r="M2" s="9"/>
    </row>
    <row r="3" spans="1:21">
      <c r="B3" s="17"/>
      <c r="M3" s="9"/>
    </row>
    <row r="4" spans="1:21" ht="14.25" customHeight="1">
      <c r="M4" s="9"/>
    </row>
    <row r="5" spans="1:21" ht="7.5" customHeight="1">
      <c r="M5" s="9"/>
    </row>
    <row r="6" spans="1:21" s="53" customFormat="1">
      <c r="A6" s="9"/>
      <c r="B6" s="44" t="s">
        <v>20</v>
      </c>
      <c r="C6" s="70"/>
      <c r="D6" s="9"/>
      <c r="E6" s="44" t="s">
        <v>2</v>
      </c>
      <c r="F6" s="70"/>
      <c r="G6" s="70"/>
      <c r="H6" s="70"/>
      <c r="I6" s="9"/>
      <c r="J6" s="20" t="s">
        <v>3</v>
      </c>
      <c r="K6" s="37"/>
      <c r="L6" s="70"/>
      <c r="M6" s="70"/>
    </row>
    <row r="7" spans="1:21" ht="17.25" customHeight="1">
      <c r="B7" s="51" t="s">
        <v>21</v>
      </c>
      <c r="C7" s="69">
        <f>'Provider Profile'!C9</f>
        <v>0</v>
      </c>
      <c r="E7" s="116"/>
      <c r="F7" s="116"/>
      <c r="G7" s="116"/>
      <c r="H7" s="116"/>
      <c r="J7" s="43"/>
      <c r="K7" s="43"/>
      <c r="L7" s="51"/>
      <c r="M7" s="51"/>
      <c r="N7" s="51"/>
      <c r="O7" s="51"/>
      <c r="P7" s="51"/>
      <c r="Q7" s="51"/>
      <c r="R7" s="51"/>
    </row>
    <row r="8" spans="1:21" ht="15">
      <c r="B8" s="51" t="s">
        <v>22</v>
      </c>
      <c r="C8" s="69">
        <f>'Provider Profile'!C10</f>
        <v>0</v>
      </c>
      <c r="E8" s="116"/>
      <c r="F8" s="116"/>
      <c r="G8" s="116"/>
      <c r="H8" s="116"/>
      <c r="J8" s="43" t="s">
        <v>6</v>
      </c>
      <c r="K8" s="118" t="s">
        <v>7</v>
      </c>
      <c r="L8" s="51"/>
      <c r="M8" s="51"/>
      <c r="N8" s="51"/>
      <c r="O8" s="51"/>
      <c r="P8" s="51"/>
      <c r="Q8" s="51"/>
      <c r="R8" s="51"/>
    </row>
    <row r="9" spans="1:21" ht="14.25" customHeight="1">
      <c r="E9" s="116"/>
      <c r="F9" s="116"/>
      <c r="G9" s="116"/>
      <c r="H9" s="116"/>
      <c r="J9" s="51"/>
      <c r="K9" s="51"/>
      <c r="L9" s="51"/>
      <c r="M9" s="51"/>
      <c r="N9" s="51"/>
      <c r="O9" s="51"/>
      <c r="P9" s="51"/>
      <c r="Q9" s="51"/>
      <c r="R9" s="51"/>
    </row>
    <row r="10" spans="1:21" ht="15" customHeight="1">
      <c r="E10" s="116"/>
      <c r="F10" s="116"/>
      <c r="G10" s="116"/>
      <c r="H10" s="116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</row>
    <row r="11" spans="1:21">
      <c r="E11" s="116"/>
      <c r="F11" s="116"/>
      <c r="G11" s="116"/>
      <c r="H11" s="116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</row>
    <row r="12" spans="1:21" ht="14.25" customHeight="1">
      <c r="E12" s="116"/>
      <c r="F12" s="116"/>
      <c r="G12" s="116"/>
      <c r="H12" s="116"/>
      <c r="I12" s="56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</row>
    <row r="13" spans="1:21" ht="17.25" customHeight="1">
      <c r="E13" s="117"/>
      <c r="F13" s="117"/>
      <c r="G13" s="117"/>
      <c r="H13" s="117"/>
      <c r="I13" s="56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</row>
    <row r="14" spans="1:21">
      <c r="E14" s="117"/>
      <c r="F14" s="117"/>
      <c r="G14" s="117"/>
      <c r="H14" s="117"/>
      <c r="I14" s="56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</row>
    <row r="15" spans="1:21" ht="14.25" customHeight="1">
      <c r="E15" s="117"/>
      <c r="F15" s="117"/>
      <c r="G15" s="117"/>
      <c r="H15" s="117"/>
      <c r="I15" s="56"/>
      <c r="J15" s="51"/>
      <c r="K15" s="51"/>
      <c r="L15" s="51"/>
      <c r="M15" s="51"/>
      <c r="N15" s="51"/>
      <c r="O15" s="51"/>
      <c r="P15" s="51"/>
      <c r="Q15" s="51"/>
      <c r="R15" s="51"/>
    </row>
    <row r="16" spans="1:21">
      <c r="E16" s="117"/>
      <c r="F16" s="117"/>
      <c r="G16" s="117"/>
      <c r="H16" s="117"/>
      <c r="I16" s="56"/>
      <c r="J16" s="108"/>
      <c r="K16" s="51"/>
      <c r="L16" s="51"/>
      <c r="M16" s="51"/>
      <c r="N16" s="51"/>
      <c r="O16" s="51"/>
      <c r="P16" s="51"/>
      <c r="Q16" s="51"/>
      <c r="R16" s="51"/>
    </row>
    <row r="17" spans="2:23">
      <c r="E17" s="117"/>
      <c r="F17" s="117"/>
      <c r="G17" s="117"/>
      <c r="H17" s="117"/>
      <c r="I17" s="56"/>
      <c r="J17" s="108"/>
      <c r="M17" s="9"/>
    </row>
    <row r="18" spans="2:23">
      <c r="E18" s="73"/>
      <c r="F18" s="73"/>
      <c r="G18" s="73"/>
      <c r="H18" s="73"/>
      <c r="I18" s="56"/>
      <c r="J18" s="72"/>
      <c r="K18" s="72"/>
      <c r="L18" s="72"/>
      <c r="M18" s="72"/>
      <c r="N18" s="72"/>
      <c r="O18" s="72"/>
      <c r="P18" s="72"/>
      <c r="Q18" s="72"/>
      <c r="R18" s="72"/>
    </row>
    <row r="19" spans="2:23" s="21" customFormat="1" ht="15" customHeight="1">
      <c r="B19" s="77" t="s">
        <v>23</v>
      </c>
      <c r="C19" s="79"/>
      <c r="D19" s="79"/>
      <c r="G19" s="36"/>
      <c r="N19" s="77" t="s">
        <v>24</v>
      </c>
      <c r="O19" s="78"/>
      <c r="P19" s="78"/>
      <c r="Q19" s="78"/>
      <c r="R19" s="78"/>
    </row>
    <row r="20" spans="2:23" s="21" customFormat="1" ht="14.25" customHeight="1">
      <c r="B20" s="80" t="s">
        <v>25</v>
      </c>
      <c r="C20" s="23"/>
      <c r="D20" s="23"/>
      <c r="F20" s="54"/>
      <c r="G20" s="18"/>
      <c r="N20" s="80" t="s">
        <v>26</v>
      </c>
    </row>
    <row r="21" spans="2:23" ht="51">
      <c r="B21" s="71" t="s">
        <v>27</v>
      </c>
      <c r="C21" s="71" t="s">
        <v>28</v>
      </c>
      <c r="D21" s="71" t="s">
        <v>19</v>
      </c>
      <c r="E21" s="71" t="s">
        <v>29</v>
      </c>
      <c r="F21" s="71" t="s">
        <v>30</v>
      </c>
      <c r="G21" s="71" t="s">
        <v>31</v>
      </c>
      <c r="H21" s="71" t="s">
        <v>32</v>
      </c>
      <c r="I21" s="71" t="s">
        <v>33</v>
      </c>
      <c r="J21" s="71" t="s">
        <v>34</v>
      </c>
      <c r="L21" s="74"/>
      <c r="M21" s="106" t="s">
        <v>35</v>
      </c>
      <c r="N21" s="9" cm="1">
        <f t="array" aca="1" ref="N21" ca="1">TRANSPOSE(OFFSET(_xlfn.ANCHORARRAY('Provider Profile'!B21),,1))</f>
        <v>0</v>
      </c>
    </row>
    <row r="22" spans="2:23">
      <c r="B22" s="59"/>
      <c r="C22" s="59"/>
      <c r="D22" s="60"/>
      <c r="E22" s="61"/>
      <c r="F22" s="62"/>
      <c r="G22" s="63"/>
      <c r="H22" s="59"/>
      <c r="I22" s="64"/>
      <c r="J22" s="64"/>
      <c r="L22" s="9" cm="1">
        <f t="array" ref="L22:L26">Sal_Ben[Employee Name]</f>
        <v>0</v>
      </c>
      <c r="M22" s="107" t="str" cm="1">
        <f t="array" aca="1" ref="M22:M26" ca="1">IF(_xlfn.BYROW(OFFSET($N$22,,,ROWS(_xlfn.ANCHORARRAY(L22)),COLUMNS(_xlfn.ANCHORARRAY(N21))),_xleta.SUM)=1,"P","O")</f>
        <v>O</v>
      </c>
      <c r="N22" s="65">
        <v>0.05</v>
      </c>
      <c r="O22" s="65">
        <v>0.05</v>
      </c>
      <c r="P22" s="65">
        <v>0.05</v>
      </c>
      <c r="Q22" s="65">
        <v>0.05</v>
      </c>
      <c r="R22" s="65">
        <v>0.05</v>
      </c>
      <c r="S22" s="65">
        <v>0.05</v>
      </c>
      <c r="T22" s="65">
        <v>0.05</v>
      </c>
      <c r="U22" s="65">
        <v>0.05</v>
      </c>
      <c r="V22" s="65">
        <v>0.05</v>
      </c>
      <c r="W22" s="65">
        <v>0.55000000000000004</v>
      </c>
    </row>
    <row r="23" spans="2:23">
      <c r="B23" s="59"/>
      <c r="C23" s="59"/>
      <c r="D23" s="60"/>
      <c r="E23" s="61"/>
      <c r="F23" s="62"/>
      <c r="G23" s="63"/>
      <c r="H23" s="59"/>
      <c r="I23" s="64"/>
      <c r="J23" s="64"/>
      <c r="L23" s="9">
        <v>0</v>
      </c>
      <c r="M23" s="107" t="str">
        <f ca="1"/>
        <v>O</v>
      </c>
      <c r="N23" s="65"/>
      <c r="O23" s="65"/>
      <c r="P23" s="65">
        <v>0.5</v>
      </c>
      <c r="Q23" s="65"/>
      <c r="R23" s="65">
        <v>0.5</v>
      </c>
      <c r="S23" s="65"/>
      <c r="T23" s="65"/>
      <c r="U23" s="65"/>
      <c r="V23" s="65"/>
      <c r="W23" s="65"/>
    </row>
    <row r="24" spans="2:23">
      <c r="B24" s="59"/>
      <c r="C24" s="59"/>
      <c r="D24" s="60"/>
      <c r="E24" s="61"/>
      <c r="F24" s="66"/>
      <c r="G24" s="67"/>
      <c r="H24" s="59"/>
      <c r="I24" s="64"/>
      <c r="J24" s="64"/>
      <c r="L24" s="9">
        <v>0</v>
      </c>
      <c r="M24" s="107" t="str">
        <f ca="1"/>
        <v>O</v>
      </c>
      <c r="N24" s="65"/>
      <c r="O24" s="65"/>
      <c r="P24" s="65"/>
      <c r="Q24" s="65"/>
      <c r="R24" s="65"/>
      <c r="S24" s="65"/>
      <c r="T24" s="65"/>
      <c r="U24" s="65"/>
      <c r="V24" s="65"/>
      <c r="W24" s="65"/>
    </row>
    <row r="25" spans="2:23">
      <c r="B25" s="59"/>
      <c r="C25" s="59"/>
      <c r="D25" s="60"/>
      <c r="E25" s="61"/>
      <c r="F25" s="68"/>
      <c r="G25" s="63"/>
      <c r="H25" s="59"/>
      <c r="I25" s="64"/>
      <c r="J25" s="64"/>
      <c r="L25" s="9">
        <v>0</v>
      </c>
      <c r="M25" s="107" t="str">
        <f ca="1"/>
        <v>O</v>
      </c>
      <c r="N25" s="65"/>
      <c r="O25" s="65"/>
      <c r="P25" s="65"/>
      <c r="Q25" s="65"/>
      <c r="R25" s="65"/>
      <c r="S25" s="65"/>
      <c r="T25" s="65"/>
      <c r="U25" s="65"/>
      <c r="V25" s="65"/>
      <c r="W25" s="65"/>
    </row>
    <row r="26" spans="2:23">
      <c r="B26" s="59"/>
      <c r="C26" s="59"/>
      <c r="D26" s="114"/>
      <c r="E26" s="115"/>
      <c r="F26" s="66"/>
      <c r="G26" s="66"/>
      <c r="H26" s="59"/>
      <c r="I26" s="64"/>
      <c r="J26" s="103"/>
      <c r="L26" s="9">
        <v>0</v>
      </c>
      <c r="M26" s="107" t="str">
        <f ca="1"/>
        <v>O</v>
      </c>
    </row>
  </sheetData>
  <mergeCells count="2">
    <mergeCell ref="E7:H12"/>
    <mergeCell ref="E13:H17"/>
  </mergeCells>
  <phoneticPr fontId="3" type="noConversion"/>
  <conditionalFormatting sqref="J7">
    <cfRule type="expression" dxfId="29" priority="1">
      <formula>#REF!&lt;&gt;""</formula>
    </cfRule>
  </conditionalFormatting>
  <conditionalFormatting sqref="M22:M1048576">
    <cfRule type="expression" dxfId="28" priority="210">
      <formula>AND($L22&lt;&gt;"",M$21&lt;&gt;"",M22="P")</formula>
    </cfRule>
    <cfRule type="expression" dxfId="27" priority="211">
      <formula>AND($L22&lt;&gt;"",M$21&lt;&gt;"",M22="O")</formula>
    </cfRule>
  </conditionalFormatting>
  <conditionalFormatting sqref="M22:XFD1048576">
    <cfRule type="expression" dxfId="26" priority="214">
      <formula>AND($L22&lt;&gt;"",M$21&lt;&gt;"",$H22&lt;&gt;"Multi-House (fill out allocation grid)")</formula>
    </cfRule>
  </conditionalFormatting>
  <conditionalFormatting sqref="N22:XFD1048576">
    <cfRule type="expression" dxfId="25" priority="216">
      <formula>AND($L22&lt;&gt;"",N$21&lt;&gt;"")</formula>
    </cfRule>
  </conditionalFormatting>
  <dataValidations xWindow="560" yWindow="892" count="2">
    <dataValidation allowBlank="1" showInputMessage="1" showErrorMessage="1" prompt="Provide actual amount paid in year.  Do not annualize partial year payments." sqref="D22:D26" xr:uid="{00CD05C5-6618-4D30-8045-B2D08678F272}"/>
    <dataValidation allowBlank="1" showInputMessage="1" showErrorMessage="1" prompt="Enter the share of time dedicated to county housing.  For example, for staff 75% dedicated to county housing, enter 0.75." sqref="E22:G26" xr:uid="{14CDC06E-ED7D-4F13-B1C6-47F309542C5A}"/>
  </dataValidations>
  <hyperlinks>
    <hyperlink ref="K8" r:id="rId1" xr:uid="{68C86696-E171-4898-8C72-98634E2C44D4}"/>
  </hyperlinks>
  <pageMargins left="0.75" right="0.75" top="1" bottom="1" header="0.5" footer="0.5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xWindow="560" yWindow="892" count="1">
        <x14:dataValidation type="list" allowBlank="1" showInputMessage="1" showErrorMessage="1" xr:uid="{8DBF0F8D-449D-4C58-9A39-795A7D25AC27}">
          <x14:formula1>
            <xm:f>_xlfn.ANCHORARRAY('Provider Profile'!$N$20)</xm:f>
          </x14:formula1>
          <xm:sqref>H22:H26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79998168889431442"/>
  </sheetPr>
  <dimension ref="A1:O90"/>
  <sheetViews>
    <sheetView zoomScale="115" zoomScaleNormal="115" workbookViewId="0">
      <selection activeCell="H6" sqref="H6"/>
    </sheetView>
  </sheetViews>
  <sheetFormatPr defaultRowHeight="16.5"/>
  <cols>
    <col min="1" max="1" width="1.7109375" style="9" customWidth="1"/>
    <col min="2" max="2" width="5.140625" style="9" customWidth="1"/>
    <col min="3" max="3" width="48.28515625" style="9" bestFit="1" customWidth="1"/>
    <col min="4" max="33" width="20.85546875" style="9" customWidth="1"/>
    <col min="34" max="16369" width="14.42578125" style="9" bestFit="1" customWidth="1"/>
    <col min="16370" max="16384" width="14.42578125" style="9" customWidth="1"/>
  </cols>
  <sheetData>
    <row r="1" spans="1:15" ht="26.25">
      <c r="B1" s="48" t="s">
        <v>36</v>
      </c>
      <c r="C1" s="57"/>
      <c r="D1" s="57"/>
      <c r="E1" s="57"/>
      <c r="F1" s="57"/>
      <c r="G1" s="57"/>
      <c r="H1" s="57"/>
      <c r="I1" s="57"/>
      <c r="J1" s="57"/>
    </row>
    <row r="2" spans="1:15" ht="7.5" customHeight="1"/>
    <row r="4" spans="1:15">
      <c r="B4" s="44" t="s">
        <v>2</v>
      </c>
      <c r="C4" s="70"/>
      <c r="G4" s="20" t="s">
        <v>3</v>
      </c>
      <c r="H4" s="37"/>
      <c r="I4" s="70"/>
      <c r="J4" s="51"/>
    </row>
    <row r="5" spans="1:15" ht="15" customHeight="1">
      <c r="B5" s="113"/>
      <c r="C5" s="113"/>
      <c r="G5" s="43"/>
      <c r="H5" s="43"/>
      <c r="I5" s="51"/>
      <c r="J5" s="51"/>
    </row>
    <row r="6" spans="1:15" ht="15" customHeight="1">
      <c r="B6" s="113"/>
      <c r="C6" s="113"/>
      <c r="D6" s="51"/>
      <c r="G6" s="43" t="s">
        <v>6</v>
      </c>
      <c r="H6" s="118" t="s">
        <v>7</v>
      </c>
      <c r="I6" s="51"/>
      <c r="J6" s="51"/>
    </row>
    <row r="7" spans="1:15" ht="15" customHeight="1">
      <c r="B7" s="113"/>
      <c r="C7" s="113"/>
      <c r="G7" s="46"/>
      <c r="H7" s="46"/>
      <c r="I7" s="46"/>
      <c r="J7" s="46"/>
    </row>
    <row r="8" spans="1:15" ht="15" customHeight="1">
      <c r="B8" s="113"/>
      <c r="C8" s="113"/>
      <c r="G8" s="51"/>
      <c r="H8" s="93"/>
    </row>
    <row r="9" spans="1:15">
      <c r="A9" s="2"/>
    </row>
    <row r="10" spans="1:15" s="21" customFormat="1" ht="17.25" customHeight="1">
      <c r="B10" s="75" t="s">
        <v>37</v>
      </c>
      <c r="C10" s="78"/>
      <c r="E10" s="98"/>
      <c r="F10" s="101" t="s">
        <v>38</v>
      </c>
      <c r="G10" s="99">
        <f>'Provider Profile'!C9</f>
        <v>0</v>
      </c>
      <c r="H10" s="99" t="s">
        <v>22</v>
      </c>
      <c r="I10" s="100">
        <f>'Provider Profile'!C10</f>
        <v>0</v>
      </c>
    </row>
    <row r="11" spans="1:15" ht="7.5" customHeight="1"/>
    <row r="12" spans="1:15" s="21" customFormat="1" ht="26.25">
      <c r="B12" s="92"/>
      <c r="D12" s="95" t="s">
        <v>39</v>
      </c>
      <c r="E12" s="94"/>
      <c r="F12" s="18"/>
      <c r="G12" s="18"/>
      <c r="H12" s="18"/>
      <c r="I12" s="18"/>
      <c r="J12" s="18"/>
      <c r="K12" s="18"/>
      <c r="L12" s="18"/>
      <c r="M12" s="18"/>
      <c r="N12" s="18"/>
      <c r="O12" s="18"/>
    </row>
    <row r="13" spans="1:15" s="21" customFormat="1" ht="26.25">
      <c r="B13" s="92"/>
      <c r="D13" s="21" cm="1">
        <f t="array" aca="1" ref="D13" ca="1">TRANSPOSE(OFFSET(_xlfn.ANCHORARRAY('Provider Profile'!B21),,1))</f>
        <v>0</v>
      </c>
    </row>
    <row r="14" spans="1:15">
      <c r="B14" s="81" t="s">
        <v>40</v>
      </c>
      <c r="C14" s="82"/>
    </row>
    <row r="15" spans="1:15" s="84" customFormat="1">
      <c r="B15" s="83" t="s">
        <v>41</v>
      </c>
      <c r="C15" s="83"/>
    </row>
    <row r="16" spans="1:15" s="86" customFormat="1">
      <c r="B16" s="85"/>
      <c r="C16" s="9" t="s">
        <v>42</v>
      </c>
    </row>
    <row r="17" spans="2:3" s="86" customFormat="1">
      <c r="B17" s="85"/>
      <c r="C17" s="9" t="s">
        <v>43</v>
      </c>
    </row>
    <row r="18" spans="2:3" s="86" customFormat="1">
      <c r="B18" s="85"/>
      <c r="C18" s="9" t="s">
        <v>44</v>
      </c>
    </row>
    <row r="19" spans="2:3" s="86" customFormat="1">
      <c r="B19" s="85"/>
      <c r="C19" s="9" t="s">
        <v>45</v>
      </c>
    </row>
    <row r="20" spans="2:3" s="86" customFormat="1">
      <c r="B20" s="85"/>
      <c r="C20" s="9" t="s">
        <v>46</v>
      </c>
    </row>
    <row r="21" spans="2:3" s="86" customFormat="1">
      <c r="B21" s="85"/>
      <c r="C21" s="9" t="s">
        <v>47</v>
      </c>
    </row>
    <row r="22" spans="2:3" s="86" customFormat="1">
      <c r="B22" s="87" t="s">
        <v>48</v>
      </c>
      <c r="C22" s="88"/>
    </row>
    <row r="23" spans="2:3" s="86" customFormat="1">
      <c r="B23" s="85"/>
      <c r="C23" s="9" t="s">
        <v>49</v>
      </c>
    </row>
    <row r="24" spans="2:3" s="86" customFormat="1">
      <c r="B24" s="85"/>
      <c r="C24" s="9" t="s">
        <v>50</v>
      </c>
    </row>
    <row r="25" spans="2:3" s="86" customFormat="1">
      <c r="B25" s="85"/>
      <c r="C25" s="9" t="s">
        <v>51</v>
      </c>
    </row>
    <row r="26" spans="2:3" s="86" customFormat="1">
      <c r="B26" s="85"/>
      <c r="C26" s="9" t="s">
        <v>52</v>
      </c>
    </row>
    <row r="27" spans="2:3" s="86" customFormat="1">
      <c r="B27" s="87" t="s">
        <v>53</v>
      </c>
      <c r="C27" s="88"/>
    </row>
    <row r="28" spans="2:3" s="86" customFormat="1">
      <c r="B28" s="85"/>
      <c r="C28" s="9" t="s">
        <v>54</v>
      </c>
    </row>
    <row r="29" spans="2:3" s="86" customFormat="1">
      <c r="B29" s="85"/>
      <c r="C29" s="9" t="s">
        <v>55</v>
      </c>
    </row>
    <row r="30" spans="2:3" s="86" customFormat="1">
      <c r="B30" s="85"/>
      <c r="C30" s="9" t="s">
        <v>56</v>
      </c>
    </row>
    <row r="31" spans="2:3" s="86" customFormat="1">
      <c r="B31" s="85"/>
      <c r="C31" s="9" t="s">
        <v>57</v>
      </c>
    </row>
    <row r="32" spans="2:3" s="86" customFormat="1">
      <c r="B32" s="85"/>
      <c r="C32" s="9" t="s">
        <v>58</v>
      </c>
    </row>
    <row r="33" spans="2:3" s="86" customFormat="1">
      <c r="B33" s="85"/>
      <c r="C33" s="9" t="s">
        <v>59</v>
      </c>
    </row>
    <row r="34" spans="2:3" s="86" customFormat="1">
      <c r="B34" s="85"/>
      <c r="C34" s="9" t="s">
        <v>60</v>
      </c>
    </row>
    <row r="35" spans="2:3" s="86" customFormat="1">
      <c r="B35" s="85"/>
      <c r="C35" s="9" t="s">
        <v>61</v>
      </c>
    </row>
    <row r="36" spans="2:3" s="86" customFormat="1">
      <c r="B36" s="85"/>
      <c r="C36" s="9" t="s">
        <v>62</v>
      </c>
    </row>
    <row r="37" spans="2:3" s="86" customFormat="1">
      <c r="B37" s="85"/>
      <c r="C37" s="9" t="s">
        <v>63</v>
      </c>
    </row>
    <row r="38" spans="2:3" s="86" customFormat="1">
      <c r="B38" s="85"/>
      <c r="C38" s="9" t="s">
        <v>64</v>
      </c>
    </row>
    <row r="39" spans="2:3" s="86" customFormat="1">
      <c r="B39" s="85"/>
      <c r="C39" s="9" t="s">
        <v>65</v>
      </c>
    </row>
    <row r="40" spans="2:3" s="86" customFormat="1">
      <c r="B40" s="85"/>
      <c r="C40" s="9" t="s">
        <v>66</v>
      </c>
    </row>
    <row r="41" spans="2:3" s="86" customFormat="1">
      <c r="B41" s="85"/>
      <c r="C41" s="9" t="s">
        <v>67</v>
      </c>
    </row>
    <row r="42" spans="2:3" s="86" customFormat="1">
      <c r="B42" s="85"/>
      <c r="C42" s="9" t="s">
        <v>68</v>
      </c>
    </row>
    <row r="43" spans="2:3" s="86" customFormat="1">
      <c r="B43" s="85"/>
      <c r="C43" s="9" t="s">
        <v>69</v>
      </c>
    </row>
    <row r="44" spans="2:3" s="86" customFormat="1">
      <c r="B44" s="85"/>
      <c r="C44" s="9" t="s">
        <v>70</v>
      </c>
    </row>
    <row r="45" spans="2:3" s="86" customFormat="1">
      <c r="B45" s="87" t="s">
        <v>71</v>
      </c>
      <c r="C45" s="88"/>
    </row>
    <row r="46" spans="2:3" s="86" customFormat="1">
      <c r="B46" s="85"/>
      <c r="C46" s="9" t="s">
        <v>72</v>
      </c>
    </row>
    <row r="47" spans="2:3" s="86" customFormat="1">
      <c r="B47" s="85"/>
      <c r="C47" s="9" t="s">
        <v>73</v>
      </c>
    </row>
    <row r="48" spans="2:3" s="86" customFormat="1">
      <c r="B48" s="87" t="s">
        <v>74</v>
      </c>
      <c r="C48" s="88"/>
    </row>
    <row r="49" spans="2:3" s="86" customFormat="1">
      <c r="B49" s="85"/>
      <c r="C49" s="9" t="s">
        <v>75</v>
      </c>
    </row>
    <row r="50" spans="2:3" s="86" customFormat="1">
      <c r="B50" s="85"/>
      <c r="C50" s="9" t="s">
        <v>76</v>
      </c>
    </row>
    <row r="51" spans="2:3" s="86" customFormat="1">
      <c r="B51" s="85"/>
      <c r="C51" s="9" t="s">
        <v>77</v>
      </c>
    </row>
    <row r="52" spans="2:3" s="86" customFormat="1">
      <c r="B52" s="85"/>
      <c r="C52" s="89" t="s">
        <v>78</v>
      </c>
    </row>
    <row r="53" spans="2:3" s="86" customFormat="1">
      <c r="B53" s="85"/>
      <c r="C53" s="89" t="s">
        <v>78</v>
      </c>
    </row>
    <row r="54" spans="2:3" s="86" customFormat="1">
      <c r="B54" s="85"/>
      <c r="C54" s="89" t="s">
        <v>78</v>
      </c>
    </row>
    <row r="55" spans="2:3" s="86" customFormat="1">
      <c r="B55" s="87" t="s">
        <v>79</v>
      </c>
      <c r="C55" s="88"/>
    </row>
    <row r="56" spans="2:3" s="86" customFormat="1">
      <c r="B56" s="85"/>
      <c r="C56" s="9" t="s">
        <v>80</v>
      </c>
    </row>
    <row r="57" spans="2:3" s="86" customFormat="1">
      <c r="B57" s="85"/>
      <c r="C57" s="9" t="s">
        <v>81</v>
      </c>
    </row>
    <row r="58" spans="2:3" s="86" customFormat="1">
      <c r="B58" s="85"/>
      <c r="C58" s="9" t="s">
        <v>82</v>
      </c>
    </row>
    <row r="59" spans="2:3" s="86" customFormat="1">
      <c r="B59" s="85"/>
      <c r="C59" s="9" t="s">
        <v>83</v>
      </c>
    </row>
    <row r="60" spans="2:3" s="86" customFormat="1">
      <c r="B60" s="85"/>
      <c r="C60" s="9" t="s">
        <v>84</v>
      </c>
    </row>
    <row r="61" spans="2:3" s="86" customFormat="1">
      <c r="B61" s="85"/>
      <c r="C61" s="9" t="s">
        <v>85</v>
      </c>
    </row>
    <row r="62" spans="2:3" s="86" customFormat="1">
      <c r="B62" s="87" t="s">
        <v>86</v>
      </c>
      <c r="C62" s="88"/>
    </row>
    <row r="63" spans="2:3" s="86" customFormat="1">
      <c r="B63" s="85"/>
      <c r="C63" s="9" t="s">
        <v>87</v>
      </c>
    </row>
    <row r="64" spans="2:3" s="86" customFormat="1">
      <c r="B64" s="85"/>
      <c r="C64" s="9" t="s">
        <v>88</v>
      </c>
    </row>
    <row r="65" spans="2:3" s="86" customFormat="1">
      <c r="B65" s="85"/>
      <c r="C65" s="9" t="s">
        <v>89</v>
      </c>
    </row>
    <row r="66" spans="2:3" s="86" customFormat="1">
      <c r="B66" s="85"/>
      <c r="C66" s="9" t="s">
        <v>90</v>
      </c>
    </row>
    <row r="67" spans="2:3" s="86" customFormat="1">
      <c r="B67" s="85"/>
      <c r="C67" s="9" t="s">
        <v>91</v>
      </c>
    </row>
    <row r="68" spans="2:3" s="86" customFormat="1">
      <c r="B68" s="85"/>
      <c r="C68" s="9" t="s">
        <v>92</v>
      </c>
    </row>
    <row r="69" spans="2:3" s="86" customFormat="1">
      <c r="B69" s="85"/>
      <c r="C69" s="9" t="s">
        <v>93</v>
      </c>
    </row>
    <row r="70" spans="2:3" s="86" customFormat="1">
      <c r="B70" s="85"/>
      <c r="C70" s="9" t="s">
        <v>94</v>
      </c>
    </row>
    <row r="71" spans="2:3" s="86" customFormat="1">
      <c r="B71" s="85"/>
      <c r="C71" s="9" t="s">
        <v>95</v>
      </c>
    </row>
    <row r="72" spans="2:3" s="86" customFormat="1">
      <c r="B72" s="85"/>
      <c r="C72" s="9" t="s">
        <v>96</v>
      </c>
    </row>
    <row r="73" spans="2:3" s="86" customFormat="1">
      <c r="B73" s="85"/>
      <c r="C73" s="9" t="s">
        <v>97</v>
      </c>
    </row>
    <row r="74" spans="2:3" s="86" customFormat="1">
      <c r="B74" s="85"/>
      <c r="C74" s="9" t="s">
        <v>98</v>
      </c>
    </row>
    <row r="75" spans="2:3" s="86" customFormat="1">
      <c r="B75" s="85"/>
      <c r="C75" s="53" t="s">
        <v>99</v>
      </c>
    </row>
    <row r="76" spans="2:3" s="86" customFormat="1">
      <c r="B76" s="85"/>
      <c r="C76" s="9" t="s">
        <v>100</v>
      </c>
    </row>
    <row r="77" spans="2:3" s="86" customFormat="1">
      <c r="B77" s="85"/>
      <c r="C77" s="9" t="s">
        <v>101</v>
      </c>
    </row>
    <row r="78" spans="2:3" s="86" customFormat="1">
      <c r="B78" s="85"/>
      <c r="C78" s="9" t="s">
        <v>102</v>
      </c>
    </row>
    <row r="79" spans="2:3" s="86" customFormat="1">
      <c r="B79" s="87" t="s">
        <v>103</v>
      </c>
      <c r="C79" s="88"/>
    </row>
    <row r="80" spans="2:3" s="86" customFormat="1">
      <c r="B80" s="85"/>
      <c r="C80" s="9" t="s">
        <v>104</v>
      </c>
    </row>
    <row r="81" spans="2:13" s="86" customFormat="1">
      <c r="B81" s="85"/>
      <c r="C81" s="9" t="s">
        <v>105</v>
      </c>
    </row>
    <row r="82" spans="2:13" s="86" customFormat="1">
      <c r="B82" s="85"/>
      <c r="C82" s="9" t="s">
        <v>106</v>
      </c>
    </row>
    <row r="83" spans="2:13" s="86" customFormat="1">
      <c r="B83" s="87" t="s">
        <v>107</v>
      </c>
      <c r="C83" s="88"/>
    </row>
    <row r="84" spans="2:13" s="86" customFormat="1">
      <c r="B84" s="85" t="s">
        <v>107</v>
      </c>
      <c r="C84" s="89" t="s">
        <v>78</v>
      </c>
    </row>
    <row r="85" spans="2:13" s="86" customFormat="1">
      <c r="B85" s="85" t="s">
        <v>107</v>
      </c>
      <c r="C85" s="89" t="s">
        <v>78</v>
      </c>
    </row>
    <row r="86" spans="2:13" s="86" customFormat="1">
      <c r="B86" s="85" t="s">
        <v>107</v>
      </c>
      <c r="C86" s="89" t="s">
        <v>78</v>
      </c>
    </row>
    <row r="87" spans="2:13" s="86" customFormat="1">
      <c r="B87" s="85" t="s">
        <v>107</v>
      </c>
      <c r="C87" s="89" t="s">
        <v>78</v>
      </c>
    </row>
    <row r="88" spans="2:13" s="86" customFormat="1">
      <c r="B88" s="85" t="s">
        <v>107</v>
      </c>
      <c r="C88" s="89" t="s">
        <v>78</v>
      </c>
    </row>
    <row r="89" spans="2:13" s="86" customFormat="1">
      <c r="B89" s="90" t="s">
        <v>107</v>
      </c>
      <c r="C89" s="91" t="s">
        <v>78</v>
      </c>
    </row>
    <row r="90" spans="2:13" s="86" customFormat="1"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</row>
  </sheetData>
  <conditionalFormatting sqref="D14:XFD15 D22:XFD22 D27:XFD27 D45:XFD45 D48:XFD48 D55:XFD55 D62:XFD62 D79:XFD79 D83:XFD83">
    <cfRule type="expression" dxfId="13" priority="16">
      <formula>D$13&lt;&gt;""</formula>
    </cfRule>
  </conditionalFormatting>
  <conditionalFormatting sqref="D16:XFD21 D23:XFD26 D28:XFD44 D46:XFD47 D49:XFD54 D56:XFD61 D63:XFD78 D80:XFD82 D84:XFD89">
    <cfRule type="expression" dxfId="12" priority="27">
      <formula>D$13&lt;&gt;""</formula>
    </cfRule>
  </conditionalFormatting>
  <conditionalFormatting sqref="D16:XFD89">
    <cfRule type="expression" dxfId="11" priority="201">
      <formula>AND(#REF!&gt;0,D$13&lt;&gt;"")</formula>
    </cfRule>
  </conditionalFormatting>
  <conditionalFormatting sqref="G5">
    <cfRule type="expression" dxfId="10" priority="1">
      <formula>#REF!&lt;&gt;""</formula>
    </cfRule>
  </conditionalFormatting>
  <conditionalFormatting sqref="N90:XFD90">
    <cfRule type="expression" dxfId="9" priority="48">
      <formula>O$13&lt;&gt;""</formula>
    </cfRule>
  </conditionalFormatting>
  <hyperlinks>
    <hyperlink ref="H6" r:id="rId1" xr:uid="{3592023A-62D4-4BA9-8188-0B42626BF181}"/>
  </hyperlinks>
  <pageMargins left="0.75" right="0.75" top="1" bottom="1" header="0.5" footer="0.5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892EC-FE0A-4A1E-830E-0560192E7036}">
  <sheetPr>
    <tabColor theme="4" tint="0.79998168889431442"/>
  </sheetPr>
  <dimension ref="B1:R19"/>
  <sheetViews>
    <sheetView zoomScale="130" zoomScaleNormal="130" workbookViewId="0">
      <selection activeCell="H6" sqref="H6"/>
    </sheetView>
  </sheetViews>
  <sheetFormatPr defaultColWidth="9.140625" defaultRowHeight="16.5"/>
  <cols>
    <col min="1" max="1" width="1.7109375" style="9" customWidth="1"/>
    <col min="2" max="6" width="14.7109375" style="9" customWidth="1"/>
    <col min="7" max="7" width="28.7109375" style="9" customWidth="1"/>
    <col min="8" max="8" width="20.140625" style="9" bestFit="1" customWidth="1"/>
    <col min="9" max="9" width="11.5703125" style="9" customWidth="1"/>
    <col min="10" max="10" width="11.140625" style="9" customWidth="1"/>
    <col min="11" max="16384" width="9.140625" style="9"/>
  </cols>
  <sheetData>
    <row r="1" spans="2:18" ht="26.25">
      <c r="B1" s="48" t="s">
        <v>108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</row>
    <row r="2" spans="2:18" ht="7.5" customHeight="1"/>
    <row r="4" spans="2:18">
      <c r="B4" s="44" t="s">
        <v>2</v>
      </c>
      <c r="C4" s="70"/>
      <c r="D4" s="70"/>
      <c r="E4" s="70"/>
      <c r="G4" s="20" t="s">
        <v>3</v>
      </c>
      <c r="H4" s="37"/>
      <c r="I4" s="93"/>
      <c r="J4" s="93"/>
      <c r="K4" s="93"/>
      <c r="L4" s="93"/>
      <c r="M4" s="93"/>
    </row>
    <row r="5" spans="2:18" ht="17.25" customHeight="1">
      <c r="B5" s="93"/>
      <c r="C5" s="93"/>
      <c r="D5" s="93"/>
      <c r="E5" s="93"/>
      <c r="G5" s="43"/>
      <c r="H5" s="43"/>
      <c r="I5" s="51"/>
      <c r="J5" s="93"/>
      <c r="K5" s="93"/>
      <c r="L5" s="93"/>
      <c r="M5" s="93"/>
    </row>
    <row r="6" spans="2:18" ht="15">
      <c r="B6" s="93"/>
      <c r="C6" s="93"/>
      <c r="D6" s="93"/>
      <c r="E6" s="93"/>
      <c r="G6" s="43" t="s">
        <v>6</v>
      </c>
      <c r="H6" s="118" t="s">
        <v>7</v>
      </c>
      <c r="I6" s="51"/>
      <c r="J6" s="93"/>
      <c r="K6" s="93"/>
      <c r="L6" s="93"/>
      <c r="M6" s="93"/>
    </row>
    <row r="7" spans="2:18">
      <c r="B7" s="93"/>
      <c r="C7" s="93"/>
      <c r="D7" s="93"/>
      <c r="E7" s="93"/>
      <c r="G7" s="93"/>
      <c r="H7" s="93"/>
      <c r="I7" s="93"/>
      <c r="J7" s="93"/>
      <c r="K7" s="93"/>
      <c r="L7" s="93"/>
      <c r="M7" s="93"/>
    </row>
    <row r="8" spans="2:18" ht="17.25" customHeight="1">
      <c r="B8" s="93"/>
      <c r="C8" s="93"/>
      <c r="D8" s="93"/>
      <c r="E8" s="93"/>
      <c r="G8" s="93"/>
      <c r="H8" s="93"/>
      <c r="I8" s="93"/>
      <c r="J8" s="93"/>
      <c r="K8" s="93"/>
      <c r="L8" s="93"/>
      <c r="M8" s="93"/>
    </row>
    <row r="9" spans="2:18">
      <c r="B9" s="93"/>
      <c r="C9" s="93"/>
      <c r="D9" s="93"/>
      <c r="E9" s="93"/>
      <c r="G9" s="93"/>
      <c r="H9" s="93"/>
      <c r="I9" s="93"/>
      <c r="J9" s="93"/>
      <c r="K9" s="93"/>
      <c r="L9" s="93"/>
      <c r="M9" s="93"/>
    </row>
    <row r="10" spans="2:18" ht="16.5" customHeight="1">
      <c r="B10" s="93"/>
      <c r="C10" s="93"/>
      <c r="D10" s="93"/>
      <c r="E10" s="93"/>
      <c r="G10" s="93"/>
      <c r="H10" s="93"/>
      <c r="I10" s="93"/>
      <c r="J10" s="93"/>
      <c r="K10" s="93"/>
      <c r="L10" s="93"/>
      <c r="M10" s="93"/>
    </row>
    <row r="11" spans="2:18" ht="26.45" customHeight="1">
      <c r="B11" s="58"/>
      <c r="C11" s="58"/>
      <c r="D11" s="58"/>
      <c r="G11" s="93"/>
      <c r="H11" s="93"/>
      <c r="I11" s="93"/>
      <c r="J11" s="93"/>
      <c r="K11" s="93"/>
      <c r="L11" s="93"/>
      <c r="M11" s="93"/>
    </row>
    <row r="12" spans="2:18" ht="15" customHeight="1">
      <c r="B12" s="75" t="s">
        <v>109</v>
      </c>
      <c r="C12" s="96"/>
      <c r="D12" s="96"/>
      <c r="G12" s="93"/>
      <c r="H12" s="93"/>
      <c r="I12" s="93"/>
      <c r="J12" s="93"/>
      <c r="K12" s="93"/>
      <c r="L12" s="93"/>
      <c r="M12" s="93"/>
    </row>
    <row r="13" spans="2:18">
      <c r="G13" s="93"/>
      <c r="H13" s="93"/>
      <c r="I13" s="93"/>
      <c r="J13" s="93"/>
      <c r="K13" s="93"/>
      <c r="L13" s="93"/>
      <c r="M13" s="93"/>
    </row>
    <row r="14" spans="2:18">
      <c r="B14" s="9" t="s">
        <v>110</v>
      </c>
      <c r="C14" s="2">
        <f>'Provider Profile'!$C$7</f>
        <v>0</v>
      </c>
    </row>
    <row r="15" spans="2:18">
      <c r="B15" s="9" t="s">
        <v>21</v>
      </c>
      <c r="C15" s="55">
        <f>'Provider Profile'!C9</f>
        <v>0</v>
      </c>
    </row>
    <row r="16" spans="2:18">
      <c r="B16" s="9" t="s">
        <v>22</v>
      </c>
      <c r="C16" s="55">
        <f>'Provider Profile'!C10</f>
        <v>0</v>
      </c>
    </row>
    <row r="18" spans="2:7" s="21" customFormat="1" ht="34.5">
      <c r="B18" s="45" t="s">
        <v>111</v>
      </c>
      <c r="C18" s="105" t="s">
        <v>112</v>
      </c>
      <c r="D18" s="105" t="s">
        <v>113</v>
      </c>
      <c r="E18" s="105" t="s">
        <v>114</v>
      </c>
      <c r="F18" s="105" t="s">
        <v>115</v>
      </c>
      <c r="G18" s="45" t="s">
        <v>116</v>
      </c>
    </row>
    <row r="19" spans="2:7">
      <c r="B19" s="102"/>
      <c r="C19" s="102"/>
      <c r="D19" s="103"/>
      <c r="E19" s="103"/>
      <c r="F19" s="97">
        <f>MIN(HRCC[[#This Row],[Discharge Date]],$C$16)-MAX(HRCC[[#This Row],[Admit Date]],$C$15)+1</f>
        <v>1</v>
      </c>
      <c r="G19" s="104"/>
    </row>
  </sheetData>
  <conditionalFormatting sqref="G5">
    <cfRule type="expression" dxfId="8" priority="1">
      <formula>#REF!&lt;&gt;""</formula>
    </cfRule>
  </conditionalFormatting>
  <dataValidations count="1">
    <dataValidation type="list" allowBlank="1" showInputMessage="1" showErrorMessage="1" sqref="C19" xr:uid="{02A8AB32-90E1-467C-A7F0-86C40050FA7E}">
      <formula1>"SRO,Efficiency,1,2,3,4"</formula1>
    </dataValidation>
  </dataValidations>
  <hyperlinks>
    <hyperlink ref="H6" r:id="rId1" xr:uid="{1A185EBA-C925-4324-9DA1-07088485575C}"/>
  </hyperlinks>
  <pageMargins left="0.7" right="0.7" top="0.75" bottom="0.75" header="0.3" footer="0.3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4BAB936-E6F0-4400-9F48-0E330E9B00E5}">
          <x14:formula1>
            <xm:f>OFFSET(_xlfn.ANCHORARRAY('Provider Profile'!$B$21),,1)</xm:f>
          </x14:formula1>
          <xm:sqref>G19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31AF1-145C-4282-BD7D-E49AA6AE34AD}">
  <sheetPr>
    <tabColor theme="4" tint="0.79998168889431442"/>
  </sheetPr>
  <dimension ref="B1:Y17"/>
  <sheetViews>
    <sheetView zoomScale="130" zoomScaleNormal="130" workbookViewId="0">
      <selection activeCell="B1" sqref="B1"/>
    </sheetView>
  </sheetViews>
  <sheetFormatPr defaultColWidth="9.140625" defaultRowHeight="16.5"/>
  <cols>
    <col min="1" max="1" width="1.7109375" style="9" customWidth="1"/>
    <col min="2" max="11" width="11.7109375" style="9" customWidth="1"/>
    <col min="12" max="16384" width="9.140625" style="9"/>
  </cols>
  <sheetData>
    <row r="1" spans="2:25" ht="26.25">
      <c r="B1" s="48" t="s">
        <v>117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2:25" ht="7.5" customHeight="1"/>
    <row r="4" spans="2:25">
      <c r="B4" s="44" t="s">
        <v>3</v>
      </c>
      <c r="C4" s="70"/>
      <c r="D4" s="70"/>
      <c r="E4" s="70"/>
      <c r="F4" s="70"/>
      <c r="G4" s="70"/>
      <c r="H4" s="70"/>
      <c r="I4" s="70"/>
      <c r="J4" s="70"/>
      <c r="K4" s="70"/>
    </row>
    <row r="5" spans="2:25">
      <c r="B5" s="93"/>
      <c r="C5" s="93"/>
      <c r="D5" s="93"/>
      <c r="E5" s="93"/>
      <c r="F5" s="93"/>
      <c r="G5" s="93"/>
      <c r="H5" s="93"/>
      <c r="I5" s="93"/>
      <c r="J5" s="93"/>
      <c r="K5" s="93"/>
    </row>
    <row r="6" spans="2:25">
      <c r="B6" s="93"/>
      <c r="C6" s="93"/>
      <c r="D6" s="93"/>
      <c r="E6" s="93"/>
      <c r="F6" s="93"/>
      <c r="G6" s="93"/>
      <c r="H6" s="93"/>
      <c r="I6" s="93"/>
      <c r="J6" s="93"/>
      <c r="K6" s="93"/>
    </row>
    <row r="7" spans="2:25">
      <c r="B7" s="93"/>
      <c r="C7" s="93"/>
      <c r="D7" s="93"/>
      <c r="E7" s="93"/>
      <c r="F7" s="93"/>
      <c r="G7" s="93"/>
      <c r="H7" s="93"/>
      <c r="I7" s="93"/>
      <c r="J7" s="93"/>
      <c r="K7" s="93"/>
    </row>
    <row r="8" spans="2:25">
      <c r="B8" s="93"/>
      <c r="C8" s="93"/>
      <c r="D8" s="93"/>
      <c r="E8" s="93"/>
      <c r="F8" s="93"/>
      <c r="G8" s="93"/>
      <c r="H8" s="93"/>
      <c r="I8" s="93"/>
      <c r="J8" s="93"/>
      <c r="K8" s="93"/>
    </row>
    <row r="9" spans="2:25">
      <c r="B9" s="93"/>
      <c r="C9" s="93"/>
      <c r="D9" s="93"/>
      <c r="E9" s="93"/>
      <c r="F9" s="93"/>
      <c r="G9" s="93"/>
      <c r="H9" s="93"/>
      <c r="I9" s="93"/>
      <c r="J9" s="93"/>
      <c r="K9" s="93"/>
    </row>
    <row r="10" spans="2:25">
      <c r="B10" s="93"/>
      <c r="C10" s="93"/>
      <c r="D10" s="93"/>
      <c r="E10" s="93"/>
      <c r="F10" s="93"/>
      <c r="G10" s="93"/>
      <c r="H10" s="93"/>
      <c r="I10" s="93"/>
      <c r="J10" s="93"/>
      <c r="K10" s="93"/>
    </row>
    <row r="11" spans="2:25">
      <c r="B11" s="93"/>
      <c r="C11" s="93"/>
      <c r="D11" s="93"/>
      <c r="E11" s="93"/>
      <c r="F11" s="93"/>
      <c r="G11" s="93"/>
      <c r="H11" s="93"/>
      <c r="I11" s="93"/>
      <c r="J11" s="93"/>
      <c r="K11" s="93"/>
    </row>
    <row r="12" spans="2:25">
      <c r="B12" s="93"/>
      <c r="C12" s="93"/>
      <c r="D12" s="93"/>
      <c r="E12" s="93"/>
      <c r="F12" s="93"/>
      <c r="G12" s="93"/>
      <c r="H12" s="93"/>
      <c r="I12" s="93"/>
      <c r="J12" s="93"/>
      <c r="K12" s="93"/>
    </row>
    <row r="13" spans="2:25">
      <c r="B13" s="93"/>
      <c r="C13" s="93"/>
      <c r="D13" s="93"/>
      <c r="E13" s="93"/>
      <c r="F13" s="93"/>
      <c r="G13" s="93"/>
      <c r="H13" s="93"/>
      <c r="I13" s="93"/>
      <c r="J13" s="93"/>
      <c r="K13" s="93"/>
    </row>
    <row r="14" spans="2:25">
      <c r="B14" s="93"/>
      <c r="C14" s="93"/>
      <c r="D14" s="93"/>
      <c r="E14" s="93"/>
      <c r="F14" s="93"/>
      <c r="G14" s="93"/>
      <c r="H14" s="93"/>
      <c r="I14" s="93"/>
      <c r="J14" s="93"/>
      <c r="K14" s="93"/>
    </row>
    <row r="15" spans="2:25">
      <c r="B15" s="93"/>
      <c r="C15" s="93"/>
      <c r="D15" s="93"/>
      <c r="E15" s="93"/>
      <c r="F15" s="93"/>
      <c r="G15" s="93"/>
      <c r="H15" s="93"/>
      <c r="I15" s="93"/>
      <c r="J15" s="93"/>
      <c r="K15" s="93"/>
    </row>
    <row r="17" spans="2:2">
      <c r="B17" s="51" t="s">
        <v>118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1EF1DC-5D32-420C-A1AC-184D2D0B3734}">
  <dimension ref="A1:B60"/>
  <sheetViews>
    <sheetView workbookViewId="0"/>
  </sheetViews>
  <sheetFormatPr defaultRowHeight="15"/>
  <cols>
    <col min="1" max="2" width="54.7109375" bestFit="1" customWidth="1"/>
  </cols>
  <sheetData>
    <row r="1" spans="1:2">
      <c r="A1" s="1" t="s">
        <v>119</v>
      </c>
      <c r="B1" s="1" t="s">
        <v>120</v>
      </c>
    </row>
    <row r="2" spans="1:2">
      <c r="A2" t="s">
        <v>42</v>
      </c>
      <c r="B2" t="s">
        <v>121</v>
      </c>
    </row>
    <row r="3" spans="1:2">
      <c r="A3" t="s">
        <v>43</v>
      </c>
      <c r="B3" t="s">
        <v>121</v>
      </c>
    </row>
    <row r="4" spans="1:2">
      <c r="A4" t="s">
        <v>44</v>
      </c>
      <c r="B4" t="s">
        <v>121</v>
      </c>
    </row>
    <row r="5" spans="1:2">
      <c r="A5" t="s">
        <v>45</v>
      </c>
      <c r="B5" t="s">
        <v>121</v>
      </c>
    </row>
    <row r="6" spans="1:2">
      <c r="A6" t="s">
        <v>46</v>
      </c>
      <c r="B6" t="s">
        <v>121</v>
      </c>
    </row>
    <row r="7" spans="1:2">
      <c r="A7" t="s">
        <v>49</v>
      </c>
      <c r="B7" t="s">
        <v>121</v>
      </c>
    </row>
    <row r="8" spans="1:2">
      <c r="A8" t="s">
        <v>50</v>
      </c>
      <c r="B8" t="s">
        <v>121</v>
      </c>
    </row>
    <row r="9" spans="1:2">
      <c r="A9" t="s">
        <v>51</v>
      </c>
      <c r="B9" t="s">
        <v>121</v>
      </c>
    </row>
    <row r="10" spans="1:2">
      <c r="A10" t="s">
        <v>52</v>
      </c>
      <c r="B10" t="s">
        <v>121</v>
      </c>
    </row>
    <row r="11" spans="1:2">
      <c r="A11" t="s">
        <v>54</v>
      </c>
      <c r="B11" t="s">
        <v>121</v>
      </c>
    </row>
    <row r="12" spans="1:2">
      <c r="A12" t="s">
        <v>55</v>
      </c>
      <c r="B12" t="s">
        <v>121</v>
      </c>
    </row>
    <row r="13" spans="1:2">
      <c r="A13" t="s">
        <v>56</v>
      </c>
      <c r="B13" t="s">
        <v>121</v>
      </c>
    </row>
    <row r="14" spans="1:2">
      <c r="A14" t="s">
        <v>57</v>
      </c>
      <c r="B14" t="s">
        <v>121</v>
      </c>
    </row>
    <row r="15" spans="1:2">
      <c r="A15" t="s">
        <v>58</v>
      </c>
      <c r="B15" t="s">
        <v>121</v>
      </c>
    </row>
    <row r="16" spans="1:2">
      <c r="A16" t="s">
        <v>59</v>
      </c>
      <c r="B16" t="s">
        <v>122</v>
      </c>
    </row>
    <row r="17" spans="1:2">
      <c r="A17" t="s">
        <v>62</v>
      </c>
      <c r="B17" t="s">
        <v>123</v>
      </c>
    </row>
    <row r="18" spans="1:2">
      <c r="A18" t="s">
        <v>63</v>
      </c>
      <c r="B18" t="s">
        <v>123</v>
      </c>
    </row>
    <row r="19" spans="1:2">
      <c r="A19" t="s">
        <v>64</v>
      </c>
      <c r="B19" t="s">
        <v>123</v>
      </c>
    </row>
    <row r="20" spans="1:2">
      <c r="A20" t="s">
        <v>65</v>
      </c>
      <c r="B20" t="s">
        <v>123</v>
      </c>
    </row>
    <row r="21" spans="1:2">
      <c r="A21" t="s">
        <v>66</v>
      </c>
      <c r="B21" t="s">
        <v>123</v>
      </c>
    </row>
    <row r="22" spans="1:2">
      <c r="A22" t="s">
        <v>67</v>
      </c>
      <c r="B22" t="s">
        <v>123</v>
      </c>
    </row>
    <row r="23" spans="1:2">
      <c r="A23" t="s">
        <v>68</v>
      </c>
      <c r="B23" t="s">
        <v>123</v>
      </c>
    </row>
    <row r="24" spans="1:2">
      <c r="A24" t="s">
        <v>69</v>
      </c>
      <c r="B24" t="s">
        <v>123</v>
      </c>
    </row>
    <row r="25" spans="1:2">
      <c r="A25" t="s">
        <v>70</v>
      </c>
      <c r="B25" t="s">
        <v>123</v>
      </c>
    </row>
    <row r="26" spans="1:2">
      <c r="A26" t="s">
        <v>72</v>
      </c>
      <c r="B26" t="s">
        <v>121</v>
      </c>
    </row>
    <row r="27" spans="1:2">
      <c r="A27" t="s">
        <v>73</v>
      </c>
      <c r="B27" t="s">
        <v>121</v>
      </c>
    </row>
    <row r="28" spans="1:2">
      <c r="A28" t="s">
        <v>124</v>
      </c>
      <c r="B28" t="s">
        <v>123</v>
      </c>
    </row>
    <row r="29" spans="1:2">
      <c r="A29" t="s">
        <v>125</v>
      </c>
      <c r="B29" t="s">
        <v>123</v>
      </c>
    </row>
    <row r="30" spans="1:2">
      <c r="A30" t="s">
        <v>76</v>
      </c>
      <c r="B30" t="s">
        <v>123</v>
      </c>
    </row>
    <row r="31" spans="1:2">
      <c r="A31" t="s">
        <v>78</v>
      </c>
      <c r="B31" t="s">
        <v>123</v>
      </c>
    </row>
    <row r="32" spans="1:2">
      <c r="A32" t="s">
        <v>78</v>
      </c>
      <c r="B32" t="s">
        <v>123</v>
      </c>
    </row>
    <row r="33" spans="1:2">
      <c r="A33" t="s">
        <v>78</v>
      </c>
      <c r="B33" t="s">
        <v>123</v>
      </c>
    </row>
    <row r="34" spans="1:2">
      <c r="A34" t="s">
        <v>80</v>
      </c>
      <c r="B34" t="s">
        <v>126</v>
      </c>
    </row>
    <row r="35" spans="1:2">
      <c r="A35" t="s">
        <v>81</v>
      </c>
      <c r="B35" t="s">
        <v>126</v>
      </c>
    </row>
    <row r="36" spans="1:2">
      <c r="A36" t="s">
        <v>82</v>
      </c>
      <c r="B36" t="s">
        <v>126</v>
      </c>
    </row>
    <row r="37" spans="1:2">
      <c r="A37" t="s">
        <v>83</v>
      </c>
      <c r="B37" t="s">
        <v>126</v>
      </c>
    </row>
    <row r="38" spans="1:2">
      <c r="A38" t="s">
        <v>84</v>
      </c>
      <c r="B38" t="s">
        <v>126</v>
      </c>
    </row>
    <row r="39" spans="1:2">
      <c r="A39" t="s">
        <v>85</v>
      </c>
      <c r="B39" t="s">
        <v>126</v>
      </c>
    </row>
    <row r="40" spans="1:2">
      <c r="A40" t="s">
        <v>87</v>
      </c>
      <c r="B40" t="s">
        <v>126</v>
      </c>
    </row>
    <row r="41" spans="1:2">
      <c r="A41" t="s">
        <v>88</v>
      </c>
      <c r="B41" t="s">
        <v>126</v>
      </c>
    </row>
    <row r="42" spans="1:2">
      <c r="A42" t="s">
        <v>89</v>
      </c>
      <c r="B42" t="s">
        <v>126</v>
      </c>
    </row>
    <row r="43" spans="1:2">
      <c r="A43" t="s">
        <v>91</v>
      </c>
      <c r="B43" t="s">
        <v>126</v>
      </c>
    </row>
    <row r="44" spans="1:2">
      <c r="A44" t="s">
        <v>92</v>
      </c>
      <c r="B44" t="s">
        <v>126</v>
      </c>
    </row>
    <row r="45" spans="1:2">
      <c r="A45" t="s">
        <v>93</v>
      </c>
      <c r="B45" t="s">
        <v>121</v>
      </c>
    </row>
    <row r="46" spans="1:2">
      <c r="A46" t="s">
        <v>94</v>
      </c>
      <c r="B46" t="s">
        <v>121</v>
      </c>
    </row>
    <row r="47" spans="1:2">
      <c r="A47" t="s">
        <v>95</v>
      </c>
      <c r="B47" t="s">
        <v>126</v>
      </c>
    </row>
    <row r="48" spans="1:2">
      <c r="A48" t="s">
        <v>96</v>
      </c>
      <c r="B48" t="s">
        <v>126</v>
      </c>
    </row>
    <row r="49" spans="1:2">
      <c r="A49" t="s">
        <v>97</v>
      </c>
      <c r="B49" t="s">
        <v>126</v>
      </c>
    </row>
    <row r="50" spans="1:2">
      <c r="A50" t="s">
        <v>98</v>
      </c>
      <c r="B50" t="s">
        <v>126</v>
      </c>
    </row>
    <row r="51" spans="1:2">
      <c r="A51" t="s">
        <v>99</v>
      </c>
      <c r="B51" t="s">
        <v>126</v>
      </c>
    </row>
    <row r="52" spans="1:2">
      <c r="A52" t="s">
        <v>100</v>
      </c>
      <c r="B52" t="s">
        <v>123</v>
      </c>
    </row>
    <row r="53" spans="1:2">
      <c r="A53" t="s">
        <v>101</v>
      </c>
      <c r="B53" t="s">
        <v>123</v>
      </c>
    </row>
    <row r="54" spans="1:2">
      <c r="A54" t="s">
        <v>102</v>
      </c>
      <c r="B54" t="s">
        <v>121</v>
      </c>
    </row>
    <row r="55" spans="1:2">
      <c r="A55" t="s">
        <v>104</v>
      </c>
      <c r="B55" t="s">
        <v>126</v>
      </c>
    </row>
    <row r="56" spans="1:2">
      <c r="A56" t="s">
        <v>105</v>
      </c>
      <c r="B56" t="s">
        <v>126</v>
      </c>
    </row>
    <row r="57" spans="1:2">
      <c r="A57" t="s">
        <v>106</v>
      </c>
      <c r="B57" t="s">
        <v>126</v>
      </c>
    </row>
    <row r="58" spans="1:2">
      <c r="A58" t="s">
        <v>127</v>
      </c>
      <c r="B58" t="s">
        <v>126</v>
      </c>
    </row>
    <row r="59" spans="1:2">
      <c r="A59" t="s">
        <v>60</v>
      </c>
      <c r="B59" t="s">
        <v>128</v>
      </c>
    </row>
    <row r="60" spans="1:2">
      <c r="A60" t="s">
        <v>129</v>
      </c>
      <c r="B60" t="s">
        <v>128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779C2-8CBC-4EAA-906F-75786047AA00}">
  <dimension ref="A1:D85"/>
  <sheetViews>
    <sheetView workbookViewId="0">
      <selection activeCell="K27" sqref="K27"/>
    </sheetView>
  </sheetViews>
  <sheetFormatPr defaultRowHeight="15"/>
  <cols>
    <col min="1" max="1" width="38.42578125" bestFit="1" customWidth="1"/>
    <col min="2" max="2" width="4.28515625" customWidth="1"/>
    <col min="3" max="3" width="40.28515625" customWidth="1"/>
  </cols>
  <sheetData>
    <row r="1" spans="1:4">
      <c r="A1" t="s">
        <v>130</v>
      </c>
      <c r="B1" t="s">
        <v>131</v>
      </c>
    </row>
    <row r="2" spans="1:4">
      <c r="A2" t="s">
        <v>132</v>
      </c>
    </row>
    <row r="7" spans="1:4">
      <c r="A7" t="s">
        <v>133</v>
      </c>
    </row>
    <row r="10" spans="1:4">
      <c r="B10" t="s">
        <v>40</v>
      </c>
      <c r="D10" t="s">
        <v>134</v>
      </c>
    </row>
    <row r="11" spans="1:4">
      <c r="B11" t="s">
        <v>41</v>
      </c>
    </row>
    <row r="12" spans="1:4">
      <c r="A12">
        <v>1</v>
      </c>
      <c r="C12" t="s">
        <v>42</v>
      </c>
      <c r="D12">
        <v>0</v>
      </c>
    </row>
    <row r="13" spans="1:4">
      <c r="A13">
        <v>1</v>
      </c>
      <c r="C13" t="s">
        <v>43</v>
      </c>
      <c r="D13">
        <v>0</v>
      </c>
    </row>
    <row r="14" spans="1:4">
      <c r="A14">
        <v>1</v>
      </c>
      <c r="C14" t="s">
        <v>44</v>
      </c>
      <c r="D14">
        <v>0</v>
      </c>
    </row>
    <row r="15" spans="1:4">
      <c r="A15">
        <v>1</v>
      </c>
      <c r="C15" t="s">
        <v>45</v>
      </c>
      <c r="D15">
        <v>0</v>
      </c>
    </row>
    <row r="16" spans="1:4">
      <c r="A16">
        <v>1</v>
      </c>
      <c r="C16" t="s">
        <v>46</v>
      </c>
      <c r="D16">
        <v>0</v>
      </c>
    </row>
    <row r="17" spans="1:4">
      <c r="B17" t="s">
        <v>48</v>
      </c>
    </row>
    <row r="18" spans="1:4">
      <c r="A18">
        <v>1</v>
      </c>
      <c r="C18" t="s">
        <v>49</v>
      </c>
      <c r="D18">
        <v>0</v>
      </c>
    </row>
    <row r="19" spans="1:4">
      <c r="A19">
        <v>1</v>
      </c>
      <c r="C19" t="s">
        <v>50</v>
      </c>
      <c r="D19">
        <v>0</v>
      </c>
    </row>
    <row r="20" spans="1:4">
      <c r="A20">
        <v>1</v>
      </c>
      <c r="C20" t="s">
        <v>51</v>
      </c>
      <c r="D20">
        <v>0</v>
      </c>
    </row>
    <row r="21" spans="1:4">
      <c r="A21">
        <v>1</v>
      </c>
      <c r="C21" t="s">
        <v>52</v>
      </c>
      <c r="D21">
        <v>0</v>
      </c>
    </row>
    <row r="22" spans="1:4">
      <c r="B22" t="s">
        <v>53</v>
      </c>
    </row>
    <row r="23" spans="1:4">
      <c r="A23">
        <v>1</v>
      </c>
      <c r="C23" t="s">
        <v>54</v>
      </c>
      <c r="D23">
        <v>0</v>
      </c>
    </row>
    <row r="24" spans="1:4">
      <c r="A24">
        <v>1</v>
      </c>
      <c r="C24" t="s">
        <v>55</v>
      </c>
      <c r="D24">
        <v>0</v>
      </c>
    </row>
    <row r="25" spans="1:4">
      <c r="A25">
        <v>1</v>
      </c>
      <c r="C25" t="s">
        <v>56</v>
      </c>
      <c r="D25">
        <v>0</v>
      </c>
    </row>
    <row r="26" spans="1:4">
      <c r="A26">
        <v>1</v>
      </c>
      <c r="C26" t="s">
        <v>57</v>
      </c>
      <c r="D26">
        <v>0</v>
      </c>
    </row>
    <row r="27" spans="1:4">
      <c r="A27">
        <v>1</v>
      </c>
      <c r="C27" t="s">
        <v>58</v>
      </c>
      <c r="D27">
        <v>0</v>
      </c>
    </row>
    <row r="28" spans="1:4">
      <c r="A28">
        <v>1</v>
      </c>
      <c r="C28" t="s">
        <v>59</v>
      </c>
      <c r="D28">
        <v>0</v>
      </c>
    </row>
    <row r="29" spans="1:4">
      <c r="A29">
        <v>1</v>
      </c>
      <c r="C29" t="s">
        <v>60</v>
      </c>
      <c r="D29">
        <v>0</v>
      </c>
    </row>
    <row r="30" spans="1:4">
      <c r="A30">
        <v>1</v>
      </c>
      <c r="C30" t="s">
        <v>61</v>
      </c>
      <c r="D30">
        <v>0</v>
      </c>
    </row>
    <row r="31" spans="1:4">
      <c r="A31">
        <v>1</v>
      </c>
      <c r="C31" t="s">
        <v>62</v>
      </c>
      <c r="D31">
        <v>0</v>
      </c>
    </row>
    <row r="32" spans="1:4">
      <c r="A32">
        <v>1</v>
      </c>
      <c r="C32" t="s">
        <v>63</v>
      </c>
      <c r="D32">
        <v>0</v>
      </c>
    </row>
    <row r="33" spans="1:4">
      <c r="A33">
        <v>1</v>
      </c>
      <c r="C33" t="s">
        <v>64</v>
      </c>
      <c r="D33">
        <v>0</v>
      </c>
    </row>
    <row r="34" spans="1:4">
      <c r="A34">
        <v>1</v>
      </c>
      <c r="C34" t="s">
        <v>65</v>
      </c>
      <c r="D34">
        <v>0</v>
      </c>
    </row>
    <row r="35" spans="1:4">
      <c r="A35">
        <v>1</v>
      </c>
      <c r="C35" t="s">
        <v>66</v>
      </c>
      <c r="D35">
        <v>0</v>
      </c>
    </row>
    <row r="36" spans="1:4">
      <c r="A36">
        <v>0.5</v>
      </c>
      <c r="C36" t="s">
        <v>67</v>
      </c>
      <c r="D36">
        <f>SUM(Overhead!D56:M56)*0.5</f>
        <v>0</v>
      </c>
    </row>
    <row r="37" spans="1:4">
      <c r="A37">
        <v>0.5</v>
      </c>
      <c r="C37" t="s">
        <v>68</v>
      </c>
    </row>
    <row r="38" spans="1:4">
      <c r="A38">
        <v>0.5</v>
      </c>
      <c r="C38" t="s">
        <v>69</v>
      </c>
    </row>
    <row r="39" spans="1:4">
      <c r="A39">
        <v>0.5</v>
      </c>
      <c r="C39" t="s">
        <v>70</v>
      </c>
    </row>
    <row r="40" spans="1:4">
      <c r="B40" t="s">
        <v>71</v>
      </c>
    </row>
    <row r="41" spans="1:4">
      <c r="A41">
        <v>1</v>
      </c>
      <c r="C41" t="s">
        <v>72</v>
      </c>
    </row>
    <row r="42" spans="1:4">
      <c r="A42">
        <v>1</v>
      </c>
      <c r="C42" t="s">
        <v>73</v>
      </c>
    </row>
    <row r="43" spans="1:4">
      <c r="B43" t="s">
        <v>74</v>
      </c>
    </row>
    <row r="44" spans="1:4">
      <c r="A44">
        <v>0</v>
      </c>
      <c r="C44" t="s">
        <v>75</v>
      </c>
    </row>
    <row r="45" spans="1:4">
      <c r="A45">
        <v>0</v>
      </c>
      <c r="C45" t="s">
        <v>76</v>
      </c>
    </row>
    <row r="46" spans="1:4">
      <c r="A46">
        <v>0</v>
      </c>
      <c r="C46" t="s">
        <v>77</v>
      </c>
    </row>
    <row r="47" spans="1:4">
      <c r="A47">
        <v>0</v>
      </c>
      <c r="C47" t="s">
        <v>78</v>
      </c>
    </row>
    <row r="48" spans="1:4">
      <c r="A48">
        <v>0</v>
      </c>
      <c r="C48" t="s">
        <v>78</v>
      </c>
    </row>
    <row r="49" spans="1:3">
      <c r="A49">
        <v>0</v>
      </c>
      <c r="C49" t="s">
        <v>78</v>
      </c>
    </row>
    <row r="50" spans="1:3">
      <c r="B50" t="s">
        <v>79</v>
      </c>
    </row>
    <row r="51" spans="1:3">
      <c r="A51">
        <v>0.5</v>
      </c>
      <c r="C51" t="s">
        <v>80</v>
      </c>
    </row>
    <row r="52" spans="1:3">
      <c r="A52">
        <v>0.5</v>
      </c>
      <c r="C52" t="s">
        <v>81</v>
      </c>
    </row>
    <row r="53" spans="1:3">
      <c r="A53">
        <v>0.5</v>
      </c>
      <c r="C53" t="s">
        <v>82</v>
      </c>
    </row>
    <row r="54" spans="1:3">
      <c r="A54">
        <v>0.5</v>
      </c>
      <c r="C54" t="s">
        <v>83</v>
      </c>
    </row>
    <row r="55" spans="1:3">
      <c r="A55">
        <v>0.5</v>
      </c>
      <c r="C55" t="s">
        <v>84</v>
      </c>
    </row>
    <row r="56" spans="1:3">
      <c r="A56">
        <v>0.5</v>
      </c>
      <c r="C56" t="s">
        <v>85</v>
      </c>
    </row>
    <row r="57" spans="1:3">
      <c r="B57" t="s">
        <v>86</v>
      </c>
    </row>
    <row r="58" spans="1:3">
      <c r="A58">
        <v>0.5</v>
      </c>
      <c r="C58" t="s">
        <v>87</v>
      </c>
    </row>
    <row r="59" spans="1:3">
      <c r="A59">
        <v>0.5</v>
      </c>
      <c r="C59" t="s">
        <v>88</v>
      </c>
    </row>
    <row r="60" spans="1:3">
      <c r="A60">
        <v>0.5</v>
      </c>
      <c r="C60" t="s">
        <v>89</v>
      </c>
    </row>
    <row r="61" spans="1:3">
      <c r="A61">
        <v>0.5</v>
      </c>
      <c r="C61" t="s">
        <v>90</v>
      </c>
    </row>
    <row r="62" spans="1:3">
      <c r="A62">
        <v>0.5</v>
      </c>
      <c r="C62" t="s">
        <v>91</v>
      </c>
    </row>
    <row r="63" spans="1:3">
      <c r="A63">
        <v>0.5</v>
      </c>
      <c r="C63" t="s">
        <v>92</v>
      </c>
    </row>
    <row r="64" spans="1:3">
      <c r="A64">
        <v>1</v>
      </c>
      <c r="C64" t="s">
        <v>93</v>
      </c>
    </row>
    <row r="65" spans="1:3">
      <c r="A65">
        <v>1</v>
      </c>
      <c r="C65" t="s">
        <v>94</v>
      </c>
    </row>
    <row r="66" spans="1:3">
      <c r="A66">
        <v>0.5</v>
      </c>
      <c r="C66" t="s">
        <v>95</v>
      </c>
    </row>
    <row r="67" spans="1:3">
      <c r="A67">
        <v>0.5</v>
      </c>
      <c r="C67" t="s">
        <v>96</v>
      </c>
    </row>
    <row r="68" spans="1:3">
      <c r="A68">
        <v>0.5</v>
      </c>
      <c r="C68" t="s">
        <v>97</v>
      </c>
    </row>
    <row r="69" spans="1:3">
      <c r="A69">
        <v>0.5</v>
      </c>
      <c r="C69" t="s">
        <v>98</v>
      </c>
    </row>
    <row r="70" spans="1:3">
      <c r="A70">
        <v>0.5</v>
      </c>
      <c r="C70" t="s">
        <v>99</v>
      </c>
    </row>
    <row r="71" spans="1:3">
      <c r="A71">
        <v>0.5</v>
      </c>
      <c r="C71" t="s">
        <v>100</v>
      </c>
    </row>
    <row r="72" spans="1:3">
      <c r="A72">
        <v>0.5</v>
      </c>
      <c r="C72" t="s">
        <v>101</v>
      </c>
    </row>
    <row r="73" spans="1:3">
      <c r="A73">
        <v>1</v>
      </c>
      <c r="C73" t="s">
        <v>102</v>
      </c>
    </row>
    <row r="74" spans="1:3">
      <c r="B74" t="s">
        <v>103</v>
      </c>
    </row>
    <row r="75" spans="1:3">
      <c r="A75">
        <v>0.5</v>
      </c>
      <c r="C75" t="s">
        <v>104</v>
      </c>
    </row>
    <row r="76" spans="1:3">
      <c r="A76">
        <v>0.5</v>
      </c>
      <c r="C76" t="s">
        <v>105</v>
      </c>
    </row>
    <row r="77" spans="1:3">
      <c r="A77">
        <v>1</v>
      </c>
      <c r="C77" t="s">
        <v>106</v>
      </c>
    </row>
    <row r="78" spans="1:3">
      <c r="B78" t="s">
        <v>107</v>
      </c>
    </row>
    <row r="79" spans="1:3">
      <c r="B79" t="s">
        <v>107</v>
      </c>
      <c r="C79" t="s">
        <v>78</v>
      </c>
    </row>
    <row r="80" spans="1:3">
      <c r="B80" t="s">
        <v>107</v>
      </c>
      <c r="C80" t="s">
        <v>78</v>
      </c>
    </row>
    <row r="81" spans="2:4">
      <c r="B81" t="s">
        <v>107</v>
      </c>
      <c r="C81" t="s">
        <v>78</v>
      </c>
    </row>
    <row r="82" spans="2:4">
      <c r="B82" t="s">
        <v>107</v>
      </c>
      <c r="C82" t="s">
        <v>78</v>
      </c>
    </row>
    <row r="83" spans="2:4">
      <c r="B83" t="s">
        <v>107</v>
      </c>
      <c r="C83" t="s">
        <v>78</v>
      </c>
    </row>
    <row r="84" spans="2:4">
      <c r="B84" t="s">
        <v>107</v>
      </c>
      <c r="C84" t="s">
        <v>78</v>
      </c>
    </row>
    <row r="85" spans="2:4">
      <c r="D85">
        <f>SUM(D11:D84)</f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9D87F55C358A4CB23B544FC3081815" ma:contentTypeVersion="17" ma:contentTypeDescription="Create a new document." ma:contentTypeScope="" ma:versionID="f292e7772122f344f28490c14913472d">
  <xsd:schema xmlns:xsd="http://www.w3.org/2001/XMLSchema" xmlns:xs="http://www.w3.org/2001/XMLSchema" xmlns:p="http://schemas.microsoft.com/office/2006/metadata/properties" xmlns:ns1="http://schemas.microsoft.com/sharepoint/v3" xmlns:ns2="d82a6367-c14c-48ee-bbdd-332ea262f793" xmlns:ns3="fd9aa63c-2e74-4e0f-a016-7c8cd0075d54" targetNamespace="http://schemas.microsoft.com/office/2006/metadata/properties" ma:root="true" ma:fieldsID="696135c20409815e3aec8bef28f18ddd" ns1:_="" ns2:_="" ns3:_="">
    <xsd:import namespace="http://schemas.microsoft.com/sharepoint/v3"/>
    <xsd:import namespace="d82a6367-c14c-48ee-bbdd-332ea262f793"/>
    <xsd:import namespace="fd9aa63c-2e74-4e0f-a016-7c8cd0075d5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_Flow_SignoffStatus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2a6367-c14c-48ee-bbdd-332ea262f79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1a1b1a5a-f0f9-49c0-b9db-6a9c78dda76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Flow_SignoffStatus" ma:index="20" nillable="true" ma:displayName="Sign-off status" ma:internalName="_x0024_Resources_x003a_core_x002c_Signoff_Status">
      <xsd:simpleType>
        <xsd:restriction base="dms:Text"/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9aa63c-2e74-4e0f-a016-7c8cd0075d54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86d16cd-78d7-4787-ba95-b4fa9258c900}" ma:internalName="TaxCatchAll" ma:showField="CatchAllData" ma:web="fd9aa63c-2e74-4e0f-a016-7c8cd0075d5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82a6367-c14c-48ee-bbdd-332ea262f793">
      <Terms xmlns="http://schemas.microsoft.com/office/infopath/2007/PartnerControls"/>
    </lcf76f155ced4ddcb4097134ff3c332f>
    <TaxCatchAll xmlns="fd9aa63c-2e74-4e0f-a016-7c8cd0075d54" xsi:nil="true"/>
    <_ip_UnifiedCompliancePolicyUIAction xmlns="http://schemas.microsoft.com/sharepoint/v3" xsi:nil="true"/>
    <_ip_UnifiedCompliancePolicyProperties xmlns="http://schemas.microsoft.com/sharepoint/v3" xsi:nil="true"/>
    <_Flow_SignoffStatus xmlns="d82a6367-c14c-48ee-bbdd-332ea262f793" xsi:nil="true"/>
  </documentManagement>
</p:properties>
</file>

<file path=customXml/itemProps1.xml><?xml version="1.0" encoding="utf-8"?>
<ds:datastoreItem xmlns:ds="http://schemas.openxmlformats.org/officeDocument/2006/customXml" ds:itemID="{3279AE18-1EBD-432D-80F1-7C68F0C83A37}"/>
</file>

<file path=customXml/itemProps2.xml><?xml version="1.0" encoding="utf-8"?>
<ds:datastoreItem xmlns:ds="http://schemas.openxmlformats.org/officeDocument/2006/customXml" ds:itemID="{759C19CE-79BC-4E90-8FDB-EB65A5C116FD}"/>
</file>

<file path=customXml/itemProps3.xml><?xml version="1.0" encoding="utf-8"?>
<ds:datastoreItem xmlns:ds="http://schemas.openxmlformats.org/officeDocument/2006/customXml" ds:itemID="{8DB86154-BE36-4753-BA76-B812208C3C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Magen Jack</cp:lastModifiedBy>
  <cp:revision/>
  <dcterms:created xsi:type="dcterms:W3CDTF">2026-01-09T23:00:53Z</dcterms:created>
  <dcterms:modified xsi:type="dcterms:W3CDTF">2026-03-18T22:10:54Z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0x010100CD9D87F55C358A4CB23B544FC3081815</vt:lpwstr>
  </property>
  <property fmtid="{D5CDD505-2E9C-101B-9397-08002B2CF9AE}" pid="3" name="MediaServiceImageTags">
    <vt:lpwstr/>
  </property>
</Properties>
</file>